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5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cancerci/Desktop/gdz_excel/"/>
    </mc:Choice>
  </mc:AlternateContent>
  <xr:revisionPtr revIDLastSave="0" documentId="13_ncr:1_{19A164E3-F3B5-BF4B-9975-2C2685A94FED}" xr6:coauthVersionLast="47" xr6:coauthVersionMax="47" xr10:uidLastSave="{00000000-0000-0000-0000-000000000000}"/>
  <bookViews>
    <workbookView xWindow="0" yWindow="0" windowWidth="28800" windowHeight="18000" tabRatio="932" firstSheet="45" activeTab="51" xr2:uid="{00000000-000D-0000-FFFF-FFFF00000000}"/>
  </bookViews>
  <sheets>
    <sheet name="TABLO-1" sheetId="1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2" i="4" l="1"/>
  <c r="L52" i="4" s="1"/>
  <c r="E51" i="4"/>
  <c r="L51" i="4" s="1"/>
  <c r="E50" i="4"/>
  <c r="L50" i="4" s="1"/>
  <c r="E49" i="4"/>
  <c r="L49" i="4" s="1"/>
  <c r="E48" i="4"/>
  <c r="L48" i="4" s="1"/>
  <c r="E47" i="4"/>
  <c r="L47" i="4" s="1"/>
  <c r="E46" i="4"/>
  <c r="L46" i="4" s="1"/>
  <c r="E45" i="4"/>
  <c r="L45" i="4" s="1"/>
  <c r="E44" i="4"/>
  <c r="L44" i="4" s="1"/>
  <c r="E43" i="4"/>
  <c r="L43" i="4" s="1"/>
  <c r="E42" i="4"/>
  <c r="L42" i="4" s="1"/>
  <c r="E41" i="4"/>
  <c r="L41" i="4" s="1"/>
  <c r="E40" i="4"/>
  <c r="L40" i="4" s="1"/>
  <c r="E39" i="4"/>
  <c r="L39" i="4" s="1"/>
  <c r="E38" i="4"/>
  <c r="L38" i="4" s="1"/>
  <c r="E37" i="4"/>
  <c r="L37" i="4" s="1"/>
  <c r="E36" i="4"/>
  <c r="L36" i="4" s="1"/>
  <c r="E35" i="4"/>
  <c r="L35" i="4" s="1"/>
  <c r="E34" i="4"/>
  <c r="L34" i="4" s="1"/>
  <c r="E33" i="4"/>
  <c r="L33" i="4" s="1"/>
  <c r="E32" i="4"/>
  <c r="L32" i="4" s="1"/>
  <c r="E31" i="4"/>
  <c r="L31" i="4" s="1"/>
  <c r="E30" i="4"/>
  <c r="L30" i="4" s="1"/>
  <c r="E29" i="4"/>
  <c r="L29" i="4" s="1"/>
  <c r="E28" i="4"/>
  <c r="L28" i="4" s="1"/>
  <c r="E27" i="4"/>
  <c r="L27" i="4" s="1"/>
  <c r="E26" i="4"/>
  <c r="L26" i="4" s="1"/>
  <c r="E25" i="4"/>
  <c r="L25" i="4" s="1"/>
  <c r="E24" i="4"/>
  <c r="L24" i="4" s="1"/>
  <c r="E23" i="4"/>
  <c r="L23" i="4" s="1"/>
  <c r="E22" i="4"/>
  <c r="L22" i="4" s="1"/>
  <c r="E21" i="4"/>
  <c r="L21" i="4" s="1"/>
  <c r="E20" i="4"/>
  <c r="L20" i="4" s="1"/>
  <c r="E19" i="4"/>
  <c r="L19" i="4" s="1"/>
  <c r="E18" i="4"/>
  <c r="L18" i="4" s="1"/>
  <c r="E17" i="4"/>
  <c r="L17" i="4" s="1"/>
  <c r="E16" i="4"/>
  <c r="L16" i="4" s="1"/>
  <c r="E15" i="4"/>
  <c r="L15" i="4" s="1"/>
  <c r="E14" i="4"/>
  <c r="L14" i="4" s="1"/>
  <c r="E13" i="4"/>
  <c r="L13" i="4" s="1"/>
  <c r="E12" i="4"/>
  <c r="L12" i="4" s="1"/>
  <c r="E11" i="4"/>
  <c r="L11" i="4" s="1"/>
  <c r="E10" i="4"/>
  <c r="L10" i="4" s="1"/>
  <c r="E9" i="4"/>
  <c r="L9" i="4" s="1"/>
  <c r="E8" i="4"/>
  <c r="L8" i="4" s="1"/>
  <c r="E7" i="4"/>
  <c r="L7" i="4" s="1"/>
  <c r="E6" i="4"/>
  <c r="L6" i="4" s="1"/>
  <c r="J5" i="4"/>
  <c r="K5" i="4" s="1"/>
  <c r="I5" i="4"/>
  <c r="G5" i="4"/>
  <c r="F5" i="4"/>
  <c r="D5" i="4"/>
  <c r="C5" i="4"/>
  <c r="E5" i="4" s="1"/>
  <c r="J4" i="4"/>
  <c r="I4" i="4"/>
  <c r="G4" i="4"/>
  <c r="G3" i="4" s="1"/>
  <c r="F4" i="4"/>
  <c r="F3" i="4" s="1"/>
  <c r="D4" i="4"/>
  <c r="D3" i="4" s="1"/>
  <c r="C4" i="4"/>
  <c r="C3" i="4" l="1"/>
  <c r="E3" i="4" s="1"/>
  <c r="J3" i="4"/>
  <c r="K4" i="4"/>
  <c r="H4" i="4"/>
  <c r="H5" i="4"/>
  <c r="L5" i="4" s="1"/>
  <c r="H3" i="4"/>
  <c r="I3" i="4"/>
  <c r="K3" i="4" s="1"/>
  <c r="E4" i="4"/>
  <c r="L4" i="4" l="1"/>
  <c r="L3" i="4"/>
  <c r="L44" i="131" l="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<sst xmlns="http://schemas.openxmlformats.org/spreadsheetml/2006/main" count="9433" uniqueCount="126">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</sst>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0" fillId="0" borderId="10" xfId="44" applyNumberFormat="1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1"/>
  <sheetViews>
    <sheetView workbookViewId="0">
      <pane ySplit="1" topLeftCell="A2" activePane="bottomLeft" state="frozen"/>
      <selection activeCell="C57" sqref="C57"/>
      <selection pane="bottomLeft"/>
    </sheetView>
  </sheetViews>
  <sheetFormatPr baseColWidth="10" defaultColWidth="8.83203125" defaultRowHeight="15" x14ac:dyDescent="0.2"/>
  <cols>
    <col min="1" max="1" width="11" bestFit="1" customWidth="1"/>
    <col min="2" max="2" width="8.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5" bestFit="1" customWidth="1"/>
    <col min="10" max="10" width="17.83203125" bestFit="1" customWidth="1"/>
    <col min="11" max="11" width="15.83203125" bestFit="1" customWidth="1"/>
    <col min="12" max="12" width="28.5" bestFit="1" customWidth="1"/>
    <col min="13" max="13" width="31.1640625" bestFit="1" customWidth="1"/>
    <col min="14" max="14" width="14.83203125" bestFit="1" customWidth="1"/>
    <col min="15" max="15" width="18.5" customWidth="1"/>
    <col min="16" max="16" width="16.83203125" customWidth="1"/>
    <col min="17" max="17" width="18.6640625" customWidth="1"/>
    <col min="18" max="18" width="17.1640625" customWidth="1"/>
    <col min="19" max="19" width="15.83203125" customWidth="1"/>
    <col min="20" max="20" width="15.5" customWidth="1"/>
    <col min="21" max="21" width="23.5" bestFit="1" customWidth="1"/>
    <col min="22" max="22" width="23.33203125" bestFit="1" customWidth="1"/>
    <col min="23" max="23" width="22.1640625" bestFit="1" customWidth="1"/>
    <col min="24" max="24" width="22" bestFit="1" customWidth="1"/>
    <col min="25" max="25" width="19.6640625" bestFit="1" customWidth="1"/>
    <col min="26" max="26" width="19.5" bestFit="1" customWidth="1"/>
  </cols>
  <sheetData>
    <row r="1" spans="1:26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>
      <c>
        <v>2387487</v>
      </c>
      <c>
        <v>1</v>
      </c>
      <c>
        <is>
          <t>İZMİR</t>
        </is>
      </c>
      <c>
        <v>KARABURUN</v>
      </c>
      <c>
        <is>
          <t>KÖK</t>
        </is>
      </c>
      <c t="inlineStr">
        <is>
          <t>RADAR KÖK 35-21-M00006_RADAR M02_72199828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01:23:58</t>
        </is>
      </c>
      <c>
        <is>
          <t>01.10.2022 02:29:00</t>
        </is>
      </c>
      <c>
        <v>1.083888888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5.419444</v>
      </c>
      <c>
        <v>0</v>
      </c>
    </row>
    <row>
      <c>
        <v>2387491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L-215 35-18-L00215_35-18-L00215_2373066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01.10.2022 02:13:36</t>
        </is>
      </c>
      <c>
        <is>
          <t>01.10.2022 03:04:13</t>
        </is>
      </c>
      <c>
        <v>0.843611111</v>
      </c>
      <c>
        <v>0</v>
      </c>
      <c>
        <v>0</v>
      </c>
      <c>
        <v>1</v>
      </c>
      <c>
        <v>239</v>
      </c>
      <c>
        <v>0</v>
      </c>
      <c>
        <v>0</v>
      </c>
      <c>
        <v>0</v>
      </c>
      <c>
        <v>0</v>
      </c>
      <c>
        <v>0.843611</v>
      </c>
      <c>
        <v>201.623056</v>
      </c>
      <c>
        <v>0</v>
      </c>
      <c>
        <v>0</v>
      </c>
    </row>
    <row>
      <c>
        <v>2387492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 35-17-M00201__72371900_72371900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01.10.2022 02:35:40</t>
        </is>
      </c>
      <c>
        <is>
          <t>01.10.2022 03:11:18</t>
        </is>
      </c>
      <c>
        <v>0.593888888</v>
      </c>
      <c>
        <v>0</v>
      </c>
      <c>
        <v>0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121.153333</v>
      </c>
      <c>
        <v>0</v>
      </c>
      <c>
        <v>0</v>
      </c>
    </row>
    <row>
      <c>
        <v>2387496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TR-140 ŞHT.ALİ DERELİ MEVKİİ 35-15-L00140_B_56372115_56372115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05:57:41</t>
        </is>
      </c>
      <c>
        <is>
          <t>01.10.2022 07:40:34</t>
        </is>
      </c>
      <c>
        <v>1.714722222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36.009167</v>
      </c>
      <c>
        <v>0</v>
      </c>
      <c>
        <v>0</v>
      </c>
      <c>
        <v>0</v>
      </c>
      <c>
        <v>0</v>
      </c>
    </row>
    <row>
      <c>
        <v>2387497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06:18:27</t>
        </is>
      </c>
      <c>
        <is>
          <t>01.10.2022 07:09:39</t>
        </is>
      </c>
      <c>
        <v>0.853333333</v>
      </c>
      <c>
        <v>19</v>
      </c>
      <c>
        <v>81</v>
      </c>
      <c>
        <v>0</v>
      </c>
      <c>
        <v>0</v>
      </c>
      <c>
        <v>0</v>
      </c>
      <c>
        <v>0</v>
      </c>
      <c>
        <v>16.213333</v>
      </c>
      <c>
        <v>69.12</v>
      </c>
      <c>
        <v>0</v>
      </c>
      <c>
        <v>0</v>
      </c>
      <c>
        <v>0</v>
      </c>
      <c>
        <v>0</v>
      </c>
    </row>
    <row>
      <c>
        <v>2387508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35-18-A00003_GOLF-1 L12_2054622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06:28:08</t>
        </is>
      </c>
      <c>
        <is>
          <t>01.10.2022 09:39:00</t>
        </is>
      </c>
      <c>
        <v>3.181111111</v>
      </c>
      <c>
        <v>0</v>
      </c>
      <c>
        <v>0</v>
      </c>
      <c>
        <v>0</v>
      </c>
      <c>
        <v>0</v>
      </c>
      <c>
        <v>18</v>
      </c>
      <c>
        <v>119</v>
      </c>
      <c>
        <v>0</v>
      </c>
      <c>
        <v>0</v>
      </c>
      <c>
        <v>0</v>
      </c>
      <c>
        <v>0</v>
      </c>
      <c>
        <v>57.26</v>
      </c>
      <c>
        <v>378.552222</v>
      </c>
    </row>
    <row>
      <c>
        <v>2387502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M-1201 35-10-M01201_DIREK TIPI TRAFO HUCRESI H01_2088802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07:11:45</t>
        </is>
      </c>
      <c>
        <is>
          <t>01.10.2022 08:39:21</t>
        </is>
      </c>
      <c>
        <v>1.46</v>
      </c>
      <c>
        <v>2</v>
      </c>
      <c>
        <v>49</v>
      </c>
      <c>
        <v>0</v>
      </c>
      <c>
        <v>0</v>
      </c>
      <c>
        <v>0</v>
      </c>
      <c>
        <v>0</v>
      </c>
      <c>
        <v>2.92</v>
      </c>
      <c>
        <v>71.54</v>
      </c>
      <c>
        <v>0</v>
      </c>
      <c>
        <v>0</v>
      </c>
      <c>
        <v>0</v>
      </c>
      <c>
        <v>0</v>
      </c>
    </row>
    <row>
      <c>
        <v>2387503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TR-37 35-23-M00037_YENİFOÇA TR-34 M03_2124497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07:14:16</t>
        </is>
      </c>
      <c>
        <is>
          <t>01.10.2022 09:14:38</t>
        </is>
      </c>
      <c>
        <v>2.006111111</v>
      </c>
      <c>
        <v>1</v>
      </c>
      <c>
        <v>280</v>
      </c>
      <c>
        <v>0</v>
      </c>
      <c>
        <v>0</v>
      </c>
      <c>
        <v>0</v>
      </c>
      <c>
        <v>0</v>
      </c>
      <c>
        <v>2.006111</v>
      </c>
      <c>
        <v>561.711111</v>
      </c>
      <c>
        <v>0</v>
      </c>
      <c>
        <v>0</v>
      </c>
      <c>
        <v>0</v>
      </c>
      <c>
        <v>0</v>
      </c>
    </row>
    <row>
      <c>
        <v>2387506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BEBEKLİ TR-3 45-77-L00198_DIREK TIPI TRAFO HUCRESI H01_2055922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07:28:06</t>
        </is>
      </c>
      <c>
        <is>
          <t>01.10.2022 09:25:46</t>
        </is>
      </c>
      <c>
        <v>1.961111111</v>
      </c>
      <c>
        <v>0</v>
      </c>
      <c>
        <v>0</v>
      </c>
      <c>
        <v>0</v>
      </c>
      <c>
        <v>0</v>
      </c>
      <c>
        <v>1</v>
      </c>
      <c>
        <v>100</v>
      </c>
      <c>
        <v>0</v>
      </c>
      <c>
        <v>0</v>
      </c>
      <c>
        <v>0</v>
      </c>
      <c>
        <v>0</v>
      </c>
      <c>
        <v>1.961111</v>
      </c>
      <c>
        <v>196.111111</v>
      </c>
    </row>
    <row>
      <c>
        <v>2387509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35-22-M00300_ARITMA-2 M16_2095711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07:46:59</t>
        </is>
      </c>
      <c>
        <is>
          <t>01.10.2022 08:26:59</t>
        </is>
      </c>
      <c>
        <v>0.666666666</v>
      </c>
      <c>
        <v>194</v>
      </c>
      <c>
        <v>8635</v>
      </c>
      <c>
        <v>0</v>
      </c>
      <c>
        <v>0</v>
      </c>
      <c>
        <v>0</v>
      </c>
      <c>
        <v>0</v>
      </c>
      <c>
        <v>129.333333</v>
      </c>
      <c>
        <v>5756.666661</v>
      </c>
      <c>
        <v>0</v>
      </c>
      <c>
        <v>0</v>
      </c>
      <c>
        <v>0</v>
      </c>
      <c>
        <v>0</v>
      </c>
    </row>
    <row>
      <c>
        <v>2387511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35-18-M00059_ALAÇATI TM (URLA-1) M10_72185135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01.10.2022 07:47:00</t>
        </is>
      </c>
      <c>
        <is>
          <t>01.10.2022 08:43:48</t>
        </is>
      </c>
      <c>
        <v>0.946666666</v>
      </c>
      <c>
        <v>0</v>
      </c>
      <c>
        <v>0</v>
      </c>
      <c>
        <v>0</v>
      </c>
      <c>
        <v>0</v>
      </c>
      <c>
        <v>29</v>
      </c>
      <c>
        <v>365</v>
      </c>
      <c>
        <v>0</v>
      </c>
      <c>
        <v>0</v>
      </c>
      <c>
        <v>0</v>
      </c>
      <c>
        <v>0</v>
      </c>
      <c>
        <v>27.453333</v>
      </c>
      <c>
        <v>345.533333</v>
      </c>
    </row>
    <row>
      <c>
        <v>2387512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ALAŞEHİR DM-13/1 45-73-M01121_DM06/TR01 GİRİŞ M04_61345349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08:06:19</t>
        </is>
      </c>
      <c>
        <is>
          <t>01.10.2022 08:38:18</t>
        </is>
      </c>
      <c>
        <v>0.533055555</v>
      </c>
      <c>
        <v>36</v>
      </c>
      <c>
        <v>8565</v>
      </c>
      <c>
        <v>0</v>
      </c>
      <c>
        <v>0</v>
      </c>
      <c>
        <v>0</v>
      </c>
      <c>
        <v>0</v>
      </c>
      <c>
        <v>19.19</v>
      </c>
      <c>
        <v>4565.620829</v>
      </c>
      <c>
        <v>0</v>
      </c>
      <c>
        <v>0</v>
      </c>
      <c>
        <v>0</v>
      </c>
      <c>
        <v>0</v>
      </c>
    </row>
    <row>
      <c>
        <v>2387514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IŞIKLAR KÖK 45-73-M00467_ALAŞEHİR TM M012_83813239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08:08:11</t>
        </is>
      </c>
      <c>
        <is>
          <t>01.10.2022 08:12:41</t>
        </is>
      </c>
      <c>
        <v>0.075</v>
      </c>
      <c>
        <v>164</v>
      </c>
      <c>
        <v>1881</v>
      </c>
      <c>
        <v>0</v>
      </c>
      <c>
        <v>0</v>
      </c>
      <c>
        <v>2</v>
      </c>
      <c>
        <v>52</v>
      </c>
      <c>
        <v>12.3</v>
      </c>
      <c>
        <v>141.075</v>
      </c>
      <c>
        <v>0</v>
      </c>
      <c>
        <v>0</v>
      </c>
      <c>
        <v>0.15</v>
      </c>
      <c>
        <v>3.9</v>
      </c>
    </row>
    <row>
      <c>
        <v>2387515</v>
      </c>
      <c>
        <v>1</v>
      </c>
      <c>
        <is>
          <t>MANİSA</t>
        </is>
      </c>
      <c>
        <v>ALAŞEHİR</v>
      </c>
      <c>
        <is>
          <t>TM Fideri</t>
        </is>
      </c>
      <c t="inlineStr">
        <is>
          <t>ALAŞEHİR TM 45-73-A00001_IŞIKLAR M18_2312683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08:08:52</t>
        </is>
      </c>
      <c>
        <is>
          <t>01.10.2022 08:12:47</t>
        </is>
      </c>
      <c>
        <v>0.065390555</v>
      </c>
      <c>
        <v>184</v>
      </c>
      <c>
        <v>2979</v>
      </c>
      <c>
        <v>0</v>
      </c>
      <c>
        <v>0</v>
      </c>
      <c>
        <v>4</v>
      </c>
      <c>
        <v>165</v>
      </c>
      <c>
        <v>12.031862</v>
      </c>
      <c>
        <v>194.798463</v>
      </c>
      <c>
        <v>0</v>
      </c>
      <c>
        <v>0</v>
      </c>
      <c>
        <v>0.261562</v>
      </c>
      <c>
        <v>10.789442</v>
      </c>
    </row>
    <row>
      <c>
        <v>2387518</v>
      </c>
      <c>
        <v>1</v>
      </c>
      <c>
        <is>
          <t>İZMİR</t>
        </is>
      </c>
      <c>
        <v>BUCA</v>
      </c>
      <c>
        <is>
          <t>Saha Dağıtım Kutusu (SDK)</t>
        </is>
      </c>
      <c t="inlineStr">
        <is>
          <t>K-2311 35-03-K02311_C C1_5779502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08:09:15</t>
        </is>
      </c>
      <c>
        <is>
          <t>01.10.2022 08:48:37</t>
        </is>
      </c>
      <c>
        <v>0.656111111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62.330556</v>
      </c>
      <c>
        <v>0</v>
      </c>
      <c>
        <v>0</v>
      </c>
      <c>
        <v>0</v>
      </c>
      <c>
        <v>0</v>
      </c>
    </row>
    <row>
      <c>
        <v>2387520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SART TR-17 45-78-M00186_TR-20 M01_2109802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08:12:51</t>
        </is>
      </c>
      <c>
        <is>
          <t>01.10.2022 09:29:35</t>
        </is>
      </c>
      <c>
        <v>1.278888888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84.406667</v>
      </c>
      <c>
        <v>0</v>
      </c>
      <c>
        <v>0</v>
      </c>
      <c>
        <v>0</v>
      </c>
      <c>
        <v>0</v>
      </c>
    </row>
    <row>
      <c>
        <v>2387517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M07_77678581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01.10.2022 08:13:20</t>
        </is>
      </c>
      <c>
        <is>
          <t>01.10.2022 09:10:40</t>
        </is>
      </c>
      <c>
        <v>0.955555555</v>
      </c>
      <c>
        <v>11</v>
      </c>
      <c>
        <v>520</v>
      </c>
      <c>
        <v>0</v>
      </c>
      <c>
        <v>0</v>
      </c>
      <c>
        <v>0</v>
      </c>
      <c>
        <v>0</v>
      </c>
      <c>
        <v>10.511111</v>
      </c>
      <c>
        <v>496.888889</v>
      </c>
      <c>
        <v>0</v>
      </c>
      <c>
        <v>0</v>
      </c>
      <c>
        <v>0</v>
      </c>
      <c>
        <v>0</v>
      </c>
    </row>
    <row>
      <c>
        <v>2387521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45-72-A00001_BAŞLAMIŞ L02_2058313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08:21:49</t>
        </is>
      </c>
      <c>
        <is>
          <t>01.10.2022 08:34:17</t>
        </is>
      </c>
      <c>
        <v>0.207777777</v>
      </c>
      <c>
        <v>130</v>
      </c>
      <c>
        <v>1889</v>
      </c>
      <c>
        <v>0</v>
      </c>
      <c>
        <v>0</v>
      </c>
      <c>
        <v>131</v>
      </c>
      <c>
        <v>3822</v>
      </c>
      <c>
        <v>27.011111</v>
      </c>
      <c>
        <v>392.492221</v>
      </c>
      <c>
        <v>0</v>
      </c>
      <c>
        <v>0</v>
      </c>
      <c>
        <v>27.218889</v>
      </c>
      <c>
        <v>794.126664</v>
      </c>
    </row>
    <row>
      <c>
        <v>2387523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35-27-L00056_ÖRNEKKÖY L04_72201722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08:25:21</t>
        </is>
      </c>
      <c>
        <is>
          <t>01.10.2022 09:09:10</t>
        </is>
      </c>
      <c>
        <v>0.730277777</v>
      </c>
      <c>
        <v>221</v>
      </c>
      <c>
        <v>2458</v>
      </c>
      <c>
        <v>0</v>
      </c>
      <c>
        <v>0</v>
      </c>
      <c>
        <v>0</v>
      </c>
      <c>
        <v>0</v>
      </c>
      <c>
        <v>161.391389</v>
      </c>
      <c>
        <v>1795.022776</v>
      </c>
      <c>
        <v>0</v>
      </c>
      <c>
        <v>0</v>
      </c>
      <c>
        <v>0</v>
      </c>
      <c>
        <v>0</v>
      </c>
    </row>
    <row>
      <c>
        <v>2387531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K-2861 35-03-K02861_910094940_910094940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08:26:17</t>
        </is>
      </c>
      <c>
        <is>
          <t>01.10.2022 11:14:08</t>
        </is>
      </c>
      <c>
        <v>2.7975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8.3925</v>
      </c>
      <c>
        <v>0</v>
      </c>
      <c>
        <v>0</v>
      </c>
      <c>
        <v>0</v>
      </c>
      <c>
        <v>0</v>
      </c>
    </row>
    <row>
      <c>
        <v>2387524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K-1449 35-04-K01449_35-04-K01449_2350663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08:26:29</t>
        </is>
      </c>
      <c>
        <is>
          <t>01.10.2022 08:42:35</t>
        </is>
      </c>
      <c>
        <v>0.268333333</v>
      </c>
      <c>
        <v>0</v>
      </c>
      <c>
        <v>540</v>
      </c>
      <c>
        <v>0</v>
      </c>
      <c>
        <v>0</v>
      </c>
      <c>
        <v>0</v>
      </c>
      <c>
        <v>0</v>
      </c>
      <c>
        <v>0</v>
      </c>
      <c>
        <v>144.9</v>
      </c>
      <c>
        <v>0</v>
      </c>
      <c>
        <v>0</v>
      </c>
      <c>
        <v>0</v>
      </c>
      <c>
        <v>0</v>
      </c>
    </row>
    <row>
      <c>
        <v>2387529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K-115 35-04-K00115_913156177_913156177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08:27:09</t>
        </is>
      </c>
      <c>
        <is>
          <t>01.10.2022 09:42:39</t>
        </is>
      </c>
      <c>
        <v>1.258333333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13.841667</v>
      </c>
      <c>
        <v>0</v>
      </c>
      <c>
        <v>0</v>
      </c>
      <c>
        <v>0</v>
      </c>
      <c>
        <v>0</v>
      </c>
    </row>
    <row>
      <c>
        <v>2387525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K-4454 35-04-K04454_B B 1b_5946582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08:27:44</t>
        </is>
      </c>
      <c>
        <is>
          <t>01.10.2022 12:26:50</t>
        </is>
      </c>
      <c>
        <v>3.985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139.475</v>
      </c>
      <c>
        <v>0</v>
      </c>
      <c>
        <v>0</v>
      </c>
      <c>
        <v>0</v>
      </c>
      <c>
        <v>0</v>
      </c>
    </row>
    <row>
      <c>
        <v>2387530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K-60 35-01-K00060_910761889_910761889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08:28:51</t>
        </is>
      </c>
      <c>
        <is>
          <t>01.10.2022 14:43:55</t>
        </is>
      </c>
      <c>
        <v>6.251111111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43.757778</v>
      </c>
      <c>
        <v>0</v>
      </c>
      <c>
        <v>0</v>
      </c>
      <c>
        <v>0</v>
      </c>
      <c>
        <v>0</v>
      </c>
    </row>
    <row>
      <c>
        <v>2387528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45-78-M01161_HatBaşıAyırıcı_53140096 M06_53140096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08:32:59</t>
        </is>
      </c>
      <c>
        <is>
          <t>01.10.2022 10:34:51</t>
        </is>
      </c>
      <c>
        <v>2.031111111</v>
      </c>
      <c>
        <v>2</v>
      </c>
      <c>
        <v>37</v>
      </c>
      <c>
        <v>0</v>
      </c>
      <c>
        <v>0</v>
      </c>
      <c>
        <v>0</v>
      </c>
      <c>
        <v>0</v>
      </c>
      <c>
        <v>4.062222</v>
      </c>
      <c>
        <v>75.151111</v>
      </c>
      <c>
        <v>0</v>
      </c>
      <c>
        <v>0</v>
      </c>
      <c>
        <v>0</v>
      </c>
      <c>
        <v>0</v>
      </c>
    </row>
    <row>
      <c>
        <v>2387527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HACIVELİLER TR-1 35-16-M00157_47450983_56400052_56400052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08:33:19</t>
        </is>
      </c>
      <c>
        <is>
          <t>01.10.2022 09:48:04</t>
        </is>
      </c>
      <c>
        <v>1.245833333</v>
      </c>
      <c>
        <v>0</v>
      </c>
      <c>
        <v>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36.129167</v>
      </c>
    </row>
    <row>
      <c>
        <v>2387532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ÇINARLIKUYU TR-1 45-71-M01491__72374690_72374690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08:45:39</t>
        </is>
      </c>
      <c>
        <is>
          <t>01.10.2022 10:38:52</t>
        </is>
      </c>
      <c>
        <v>1.886944444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45.286667</v>
      </c>
      <c>
        <v>0</v>
      </c>
      <c>
        <v>0</v>
      </c>
      <c>
        <v>0</v>
      </c>
      <c>
        <v>0</v>
      </c>
    </row>
    <row>
      <c>
        <v>2387535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ÇATALCA TR-4 35-22-M00823_ H_42451727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08:50:57</t>
        </is>
      </c>
      <c>
        <is>
          <t>01.10.2022 09:51:00</t>
        </is>
      </c>
      <c>
        <v>1.000833333</v>
      </c>
      <c>
        <v>1</v>
      </c>
      <c>
        <v>21</v>
      </c>
      <c>
        <v>0</v>
      </c>
      <c>
        <v>0</v>
      </c>
      <c>
        <v>0</v>
      </c>
      <c>
        <v>0</v>
      </c>
      <c>
        <v>1.000833</v>
      </c>
      <c>
        <v>21.0175</v>
      </c>
      <c>
        <v>0</v>
      </c>
      <c>
        <v>0</v>
      </c>
      <c>
        <v>0</v>
      </c>
      <c>
        <v>0</v>
      </c>
    </row>
    <row>
      <c>
        <v>2387534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ÇEBİTAŞ DM 35-17-M00266_ÖZKAN-1 GİRİŞ M09_66424899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08:52:09</t>
        </is>
      </c>
      <c>
        <is>
          <t>01.10.2022 09:29:34</t>
        </is>
      </c>
      <c>
        <v>0.623611111</v>
      </c>
      <c>
        <v>83</v>
      </c>
      <c>
        <v>2813</v>
      </c>
      <c>
        <v>0</v>
      </c>
      <c>
        <v>0</v>
      </c>
      <c>
        <v>0</v>
      </c>
      <c>
        <v>0</v>
      </c>
      <c>
        <v>51.759722</v>
      </c>
      <c>
        <v>1754.218055</v>
      </c>
      <c>
        <v>0</v>
      </c>
      <c>
        <v>0</v>
      </c>
      <c>
        <v>0</v>
      </c>
      <c>
        <v>0</v>
      </c>
    </row>
    <row>
      <c>
        <v>2387536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09:01:14</t>
        </is>
      </c>
      <c>
        <is>
          <t>01.10.2022 17:04:01</t>
        </is>
      </c>
      <c>
        <v>8.046388888</v>
      </c>
      <c>
        <v>0</v>
      </c>
      <c>
        <v>1</v>
      </c>
      <c>
        <v>6</v>
      </c>
      <c>
        <v>182</v>
      </c>
      <c>
        <v>21</v>
      </c>
      <c>
        <v>1222</v>
      </c>
      <c>
        <v>0</v>
      </c>
      <c>
        <v>8.046389</v>
      </c>
      <c>
        <v>48.278333</v>
      </c>
      <c>
        <v>1464.442778</v>
      </c>
      <c>
        <v>168.974167</v>
      </c>
      <c>
        <v>9832.687221</v>
      </c>
    </row>
    <row>
      <c>
        <v>2387544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ALSANCAK TM 35-01-A00005_ADALET M08_2057063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09:01:59</t>
        </is>
      </c>
      <c>
        <is>
          <t>01.10.2022 13:53:06</t>
        </is>
      </c>
      <c>
        <v>4.851944444</v>
      </c>
      <c>
        <v>41</v>
      </c>
      <c>
        <v>708</v>
      </c>
      <c>
        <v>0</v>
      </c>
      <c>
        <v>0</v>
      </c>
      <c>
        <v>0</v>
      </c>
      <c>
        <v>0</v>
      </c>
      <c>
        <v>198.929722</v>
      </c>
      <c>
        <v>3435.176666</v>
      </c>
      <c>
        <v>0</v>
      </c>
      <c>
        <v>0</v>
      </c>
      <c>
        <v>0</v>
      </c>
      <c>
        <v>0</v>
      </c>
    </row>
    <row>
      <c>
        <v>2387539</v>
      </c>
      <c>
        <v>1</v>
      </c>
      <c>
        <is>
          <t>MANİSA</t>
        </is>
      </c>
      <c>
        <v>DEMİRCİ</v>
      </c>
      <c>
        <is>
          <t>DM</t>
        </is>
      </c>
      <c t="inlineStr">
        <is>
          <t>ÇATALOLUK DM 45-74-M00227_KÖPRÜBAŞI M09_2115050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01.10.2022 09:04:32</t>
        </is>
      </c>
      <c>
        <is>
          <t>01.10.2022 09:10:40</t>
        </is>
      </c>
      <c>
        <v>0.102222222</v>
      </c>
      <c>
        <v>0</v>
      </c>
      <c>
        <v>3</v>
      </c>
      <c>
        <v>0</v>
      </c>
      <c>
        <v>0</v>
      </c>
      <c>
        <v>30</v>
      </c>
      <c>
        <v>852</v>
      </c>
      <c>
        <v>0</v>
      </c>
      <c>
        <v>0.306667</v>
      </c>
      <c>
        <v>0</v>
      </c>
      <c>
        <v>0</v>
      </c>
      <c>
        <v>3.066667</v>
      </c>
      <c>
        <v>87.093333</v>
      </c>
    </row>
    <row>
      <c>
        <v>2387540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DM-3/TR-9 35-13-L00055_TR-18 L01_66486533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01.10.2022 09:05:14</t>
        </is>
      </c>
      <c>
        <is>
          <t>01.10.2022 10:13:27</t>
        </is>
      </c>
      <c>
        <v>1.136944444</v>
      </c>
      <c>
        <v>0</v>
      </c>
      <c>
        <v>0</v>
      </c>
      <c>
        <v>5</v>
      </c>
      <c>
        <v>1384</v>
      </c>
      <c>
        <v>0</v>
      </c>
      <c>
        <v>0</v>
      </c>
      <c>
        <v>0</v>
      </c>
      <c>
        <v>0</v>
      </c>
      <c>
        <v>5.684722</v>
      </c>
      <c>
        <v>1573.53111</v>
      </c>
      <c>
        <v>0</v>
      </c>
      <c>
        <v>0</v>
      </c>
    </row>
    <row>
      <c>
        <v>2387543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09:06:22</t>
        </is>
      </c>
      <c>
        <is>
          <t>01.10.2022 15:17:09</t>
        </is>
      </c>
      <c>
        <v>6.179722222</v>
      </c>
      <c>
        <v>105</v>
      </c>
      <c>
        <v>2</v>
      </c>
      <c>
        <v>0</v>
      </c>
      <c>
        <v>0</v>
      </c>
      <c>
        <v>0</v>
      </c>
      <c>
        <v>0</v>
      </c>
      <c>
        <v>648.870833</v>
      </c>
      <c>
        <v>12.359444</v>
      </c>
      <c>
        <v>0</v>
      </c>
      <c>
        <v>0</v>
      </c>
      <c>
        <v>0</v>
      </c>
      <c>
        <v>0</v>
      </c>
    </row>
    <row>
      <c>
        <v>2387546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TR-80 35-19-L00080_12346994_60983791_60983791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09:07:47</t>
        </is>
      </c>
      <c>
        <is>
          <t>01.10.2022 16:31:45</t>
        </is>
      </c>
      <c>
        <v>7.399444444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103.592222</v>
      </c>
      <c>
        <v>0</v>
      </c>
      <c>
        <v>0</v>
      </c>
      <c>
        <v>0</v>
      </c>
      <c>
        <v>0</v>
      </c>
    </row>
    <row>
      <c>
        <v>2387555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K-3736 35-03-K03736_35-03-K03736_2355597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01.10.2022 09:08:39</t>
        </is>
      </c>
      <c>
        <is>
          <t>01.10.2022 18:02:35</t>
        </is>
      </c>
      <c>
        <v>8.898888888</v>
      </c>
      <c>
        <v>0</v>
      </c>
      <c>
        <v>467</v>
      </c>
      <c>
        <v>0</v>
      </c>
      <c>
        <v>0</v>
      </c>
      <c>
        <v>0</v>
      </c>
      <c>
        <v>0</v>
      </c>
      <c>
        <v>0</v>
      </c>
      <c>
        <v>4155.781111</v>
      </c>
      <c>
        <v>0</v>
      </c>
      <c>
        <v>0</v>
      </c>
      <c>
        <v>0</v>
      </c>
      <c>
        <v>0</v>
      </c>
    </row>
    <row>
      <c>
        <v>2387552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SULUDERE KÖK 35-31-L00057_SULUDERE L07_2337257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09:08:49</t>
        </is>
      </c>
      <c>
        <is>
          <t>01.10.2022 11:33:21</t>
        </is>
      </c>
      <c>
        <v>2.408888888</v>
      </c>
      <c>
        <v>0</v>
      </c>
      <c>
        <v>0</v>
      </c>
      <c>
        <v>2</v>
      </c>
      <c>
        <v>94</v>
      </c>
      <c>
        <v>0</v>
      </c>
      <c>
        <v>0</v>
      </c>
      <c>
        <v>0</v>
      </c>
      <c>
        <v>0</v>
      </c>
      <c>
        <v>4.817778</v>
      </c>
      <c>
        <v>226.435555</v>
      </c>
      <c>
        <v>0</v>
      </c>
      <c>
        <v>0</v>
      </c>
    </row>
    <row>
      <c>
        <v>2387545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MAHMUTLAR KÖK 45-74-M00354_ÇATALOLUK M09_79385784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09:09:19</t>
        </is>
      </c>
      <c>
        <is>
          <t>01.10.2022 16:59:19</t>
        </is>
      </c>
      <c>
        <v>7.833333333</v>
      </c>
      <c>
        <v>0</v>
      </c>
      <c>
        <v>6</v>
      </c>
      <c>
        <v>0</v>
      </c>
      <c>
        <v>196</v>
      </c>
      <c>
        <v>24</v>
      </c>
      <c>
        <v>2267</v>
      </c>
      <c>
        <v>0</v>
      </c>
      <c>
        <v>47</v>
      </c>
      <c>
        <v>0</v>
      </c>
      <c>
        <v>1535.333333</v>
      </c>
      <c>
        <v>188</v>
      </c>
      <c>
        <v>17758.166666</v>
      </c>
    </row>
    <row>
      <c>
        <v>2387547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IRLAMAZ KÖK 45-83-L00153_DAĞITIM TRAFOSU - GÜNEY DM L04_72158566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01.10.2022 09:10:28</t>
        </is>
      </c>
      <c>
        <is>
          <t>01.10.2022 17:23:04</t>
        </is>
      </c>
      <c>
        <v>8.21</v>
      </c>
      <c>
        <v>70</v>
      </c>
      <c>
        <v>853</v>
      </c>
      <c>
        <v>0</v>
      </c>
      <c>
        <v>0</v>
      </c>
      <c>
        <v>0</v>
      </c>
      <c>
        <v>0</v>
      </c>
      <c>
        <v>574.7</v>
      </c>
      <c>
        <v>7003.13</v>
      </c>
      <c>
        <v>0</v>
      </c>
      <c>
        <v>0</v>
      </c>
      <c>
        <v>0</v>
      </c>
      <c>
        <v>0</v>
      </c>
    </row>
    <row>
      <c>
        <v>2387548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K-936 35-02-K00936_R_56366890_56366890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09:10:42</t>
        </is>
      </c>
      <c>
        <is>
          <t>01.10.2022 12:53:00</t>
        </is>
      </c>
      <c>
        <v>3.705</v>
      </c>
      <c>
        <v>0</v>
      </c>
      <c>
        <v>194</v>
      </c>
      <c>
        <v>0</v>
      </c>
      <c>
        <v>0</v>
      </c>
      <c>
        <v>0</v>
      </c>
      <c>
        <v>0</v>
      </c>
      <c>
        <v>0</v>
      </c>
      <c>
        <v>718.77</v>
      </c>
      <c>
        <v>0</v>
      </c>
      <c>
        <v>0</v>
      </c>
      <c>
        <v>0</v>
      </c>
      <c>
        <v>0</v>
      </c>
    </row>
    <row>
      <c>
        <v>2387550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09:10:47</t>
        </is>
      </c>
      <c>
        <is>
          <t>01.10.2022 17:36:25</t>
        </is>
      </c>
      <c>
        <v>8.427222222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16.854444</v>
      </c>
      <c>
        <v>2216.359444</v>
      </c>
    </row>
    <row>
      <c>
        <v>2387553</v>
      </c>
      <c>
        <v>1</v>
      </c>
      <c>
        <is>
          <t>MANİSA</t>
        </is>
      </c>
      <c>
        <v>GÖLMARMARA</v>
      </c>
      <c>
        <is>
          <t>KÖK</t>
        </is>
      </c>
      <c t="inlineStr">
        <is>
          <t>TİYENLİ KÖK 45-85-M00004_TİYENLİ KÖY ÇIKIŞI M01_72102279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09:14:16</t>
        </is>
      </c>
      <c>
        <is>
          <t>01.10.2022 13:07:07</t>
        </is>
      </c>
      <c>
        <v>3.880833333</v>
      </c>
      <c>
        <v>0</v>
      </c>
      <c>
        <v>0</v>
      </c>
      <c>
        <v>33</v>
      </c>
      <c>
        <v>513</v>
      </c>
      <c>
        <v>0</v>
      </c>
      <c>
        <v>0</v>
      </c>
      <c>
        <v>0</v>
      </c>
      <c>
        <v>0</v>
      </c>
      <c>
        <v>128.0675</v>
      </c>
      <c>
        <v>1990.8675</v>
      </c>
      <c>
        <v>0</v>
      </c>
      <c>
        <v>0</v>
      </c>
    </row>
    <row>
      <c>
        <v>2387556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TR-2 35-31-L00080_35-31-L00080_2363468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09:18:54</t>
        </is>
      </c>
      <c>
        <is>
          <t>01.10.2022 18:09:44</t>
        </is>
      </c>
      <c>
        <v>8.847222222</v>
      </c>
      <c>
        <v>0</v>
      </c>
      <c>
        <v>0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610.458333</v>
      </c>
    </row>
    <row>
      <c>
        <v>2387558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SULUDERE KÖK 35-31-L00057_SULUDERE OVA L06_2337258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09:19:22</t>
        </is>
      </c>
      <c>
        <is>
          <t>01.10.2022 11:29:24</t>
        </is>
      </c>
      <c>
        <v>2.167222222</v>
      </c>
      <c>
        <v>0</v>
      </c>
      <c>
        <v>0</v>
      </c>
      <c>
        <v>6</v>
      </c>
      <c>
        <v>304</v>
      </c>
      <c>
        <v>0</v>
      </c>
      <c>
        <v>0</v>
      </c>
      <c>
        <v>0</v>
      </c>
      <c>
        <v>0</v>
      </c>
      <c>
        <v>13.003333</v>
      </c>
      <c>
        <v>658.835555</v>
      </c>
      <c>
        <v>0</v>
      </c>
      <c>
        <v>0</v>
      </c>
    </row>
    <row>
      <c>
        <v>2387554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L-140 35-18-L00140_L-145 DALYAN DM L02_2325379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09:19:39</t>
        </is>
      </c>
      <c>
        <is>
          <t>01.10.2022 17:11:49</t>
        </is>
      </c>
      <c>
        <v>7.869444444</v>
      </c>
      <c>
        <v>0</v>
      </c>
      <c>
        <v>1</v>
      </c>
      <c>
        <v>34</v>
      </c>
      <c>
        <v>2429</v>
      </c>
      <c>
        <v>0</v>
      </c>
      <c>
        <v>0</v>
      </c>
      <c>
        <v>0</v>
      </c>
      <c>
        <v>7.869444</v>
      </c>
      <c>
        <v>267.561111</v>
      </c>
      <c>
        <v>19114.880554</v>
      </c>
      <c>
        <v>0</v>
      </c>
      <c>
        <v>0</v>
      </c>
    </row>
    <row>
      <c>
        <v>2387561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KARMEZ DM 35-27-M00657_İLHAN ADAŞ M03_72158883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09:20:33</t>
        </is>
      </c>
      <c>
        <is>
          <t>01.10.2022 15:41:26</t>
        </is>
      </c>
      <c>
        <v>6.348055555</v>
      </c>
      <c>
        <v>44</v>
      </c>
      <c>
        <v>64</v>
      </c>
      <c>
        <v>0</v>
      </c>
      <c>
        <v>0</v>
      </c>
      <c>
        <v>0</v>
      </c>
      <c>
        <v>0</v>
      </c>
      <c>
        <v>279.314444</v>
      </c>
      <c>
        <v>406.275556</v>
      </c>
      <c>
        <v>0</v>
      </c>
      <c>
        <v>0</v>
      </c>
      <c>
        <v>0</v>
      </c>
      <c>
        <v>0</v>
      </c>
    </row>
    <row>
      <c>
        <v>2387579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M-2530 35-07-M02530_912440925_912440925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09:22:16</t>
        </is>
      </c>
      <c>
        <is>
          <t>01.10.2022 15:04:15</t>
        </is>
      </c>
      <c>
        <v>5.699722222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5.699722</v>
      </c>
      <c>
        <v>0</v>
      </c>
      <c>
        <v>0</v>
      </c>
      <c>
        <v>0</v>
      </c>
      <c>
        <v>0</v>
      </c>
    </row>
    <row>
      <c>
        <v>2387565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 M07_89600659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01.10.2022 09:27:09</t>
        </is>
      </c>
      <c>
        <is>
          <t>01.10.2022 18:00:00</t>
        </is>
      </c>
      <c>
        <v>8.5475</v>
      </c>
      <c>
        <v>42</v>
      </c>
      <c>
        <v>440</v>
      </c>
      <c>
        <v>0</v>
      </c>
      <c>
        <v>0</v>
      </c>
      <c>
        <v>0</v>
      </c>
      <c>
        <v>0</v>
      </c>
      <c>
        <v>358.995</v>
      </c>
      <c>
        <v>3760.9</v>
      </c>
      <c>
        <v>0</v>
      </c>
      <c>
        <v>0</v>
      </c>
      <c>
        <v>0</v>
      </c>
      <c>
        <v>0</v>
      </c>
    </row>
    <row>
      <c>
        <v>2387570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EMCELLİ TR-4 KARAOĞLANLAR 45-79-M00371_B_56386134_56386134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09:29:23</t>
        </is>
      </c>
      <c>
        <is>
          <t>01.10.2022 14:07:59</t>
        </is>
      </c>
      <c>
        <v>4.643333333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37.146667</v>
      </c>
      <c>
        <v>0</v>
      </c>
      <c>
        <v>0</v>
      </c>
    </row>
    <row>
      <c>
        <v>2387576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K-819 35-01-K00819_35-01-K00819_61138928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01.10.2022 09:29:49</t>
        </is>
      </c>
      <c>
        <is>
          <t>01.10.2022 09:48:44</t>
        </is>
      </c>
      <c>
        <v>0.315277777</v>
      </c>
      <c>
        <v>0</v>
      </c>
      <c>
        <v>641</v>
      </c>
      <c>
        <v>0</v>
      </c>
      <c>
        <v>0</v>
      </c>
      <c>
        <v>0</v>
      </c>
      <c>
        <v>0</v>
      </c>
      <c>
        <v>0</v>
      </c>
      <c>
        <v>202.093055</v>
      </c>
      <c>
        <v>0</v>
      </c>
      <c>
        <v>0</v>
      </c>
      <c>
        <v>0</v>
      </c>
      <c>
        <v>0</v>
      </c>
    </row>
    <row>
      <c>
        <v>2387566</v>
      </c>
      <c>
        <v>1</v>
      </c>
      <c>
        <is>
          <t>İZMİR</t>
        </is>
      </c>
      <c>
        <v>NARLIDERE</v>
      </c>
      <c>
        <is>
          <t>AG Fideri</t>
        </is>
      </c>
      <c t="inlineStr">
        <is>
          <t>K-56 35-07-K00056_D_56376136_56376136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09:30:48</t>
        </is>
      </c>
      <c>
        <is>
          <t>01.10.2022 15:53:37</t>
        </is>
      </c>
      <c>
        <v>6.380277777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1027.224722</v>
      </c>
      <c>
        <v>0</v>
      </c>
      <c>
        <v>0</v>
      </c>
      <c>
        <v>0</v>
      </c>
      <c>
        <v>0</v>
      </c>
    </row>
    <row>
      <c>
        <v>2387569</v>
      </c>
      <c>
        <v>1</v>
      </c>
      <c>
        <is>
          <t>İZMİR</t>
        </is>
      </c>
      <c>
        <v>NARLIDERE</v>
      </c>
      <c>
        <is>
          <t>AG Fideri</t>
        </is>
      </c>
      <c t="inlineStr">
        <is>
          <t>K-56 35-07-K00056_C_56375830_56375830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09:31:55</t>
        </is>
      </c>
      <c>
        <is>
          <t>01.10.2022 15:53:58</t>
        </is>
      </c>
      <c>
        <v>6.3675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89.145</v>
      </c>
      <c>
        <v>0</v>
      </c>
      <c>
        <v>0</v>
      </c>
      <c>
        <v>0</v>
      </c>
      <c>
        <v>0</v>
      </c>
    </row>
    <row>
      <c>
        <v>2387572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ERGENEKON TR-1 45-83-L00138__72374846_72374846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09:32:52</t>
        </is>
      </c>
      <c>
        <is>
          <t>01.10.2022 10:57:13</t>
        </is>
      </c>
      <c>
        <v>1.405833333</v>
      </c>
      <c>
        <v>0</v>
      </c>
      <c>
        <v>200</v>
      </c>
      <c>
        <v>0</v>
      </c>
      <c>
        <v>0</v>
      </c>
      <c>
        <v>0</v>
      </c>
      <c>
        <v>0</v>
      </c>
      <c>
        <v>0</v>
      </c>
      <c>
        <v>281.166667</v>
      </c>
      <c>
        <v>0</v>
      </c>
      <c>
        <v>0</v>
      </c>
      <c>
        <v>0</v>
      </c>
      <c>
        <v>0</v>
      </c>
    </row>
    <row>
      <c>
        <v>2387577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ARMUTLU İM 35-27-A00001_ARMATEKS-OMRAT M05_2307562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09:33:18</t>
        </is>
      </c>
      <c>
        <is>
          <t>01.10.2022 10:26:01</t>
        </is>
      </c>
      <c>
        <v>0.878611111</v>
      </c>
      <c>
        <v>8</v>
      </c>
      <c>
        <v>40</v>
      </c>
      <c>
        <v>0</v>
      </c>
      <c>
        <v>0</v>
      </c>
      <c>
        <v>0</v>
      </c>
      <c>
        <v>0</v>
      </c>
      <c>
        <v>7.028889</v>
      </c>
      <c>
        <v>35.144444</v>
      </c>
      <c>
        <v>0</v>
      </c>
      <c>
        <v>0</v>
      </c>
      <c>
        <v>0</v>
      </c>
      <c>
        <v>0</v>
      </c>
    </row>
    <row>
      <c>
        <v>2387574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35-26-A00002_NAİME L03_2035579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01.10.2022 09:37:26</t>
        </is>
      </c>
      <c>
        <is>
          <t>01.10.2022 11:20:56</t>
        </is>
      </c>
      <c>
        <v>1.725</v>
      </c>
      <c>
        <v>38</v>
      </c>
      <c>
        <v>450</v>
      </c>
      <c>
        <v>0</v>
      </c>
      <c>
        <v>0</v>
      </c>
      <c>
        <v>0</v>
      </c>
      <c>
        <v>0</v>
      </c>
      <c>
        <v>65.55</v>
      </c>
      <c>
        <v>776.25</v>
      </c>
      <c>
        <v>0</v>
      </c>
      <c>
        <v>0</v>
      </c>
      <c>
        <v>0</v>
      </c>
      <c>
        <v>0</v>
      </c>
    </row>
    <row>
      <c>
        <v>2387575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M-988 35-03-M00988_35-03-M00988_41914737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01.10.2022 09:38:26</t>
        </is>
      </c>
      <c>
        <is>
          <t>01.10.2022 11:14:37</t>
        </is>
      </c>
      <c>
        <v>1.603055555</v>
      </c>
      <c>
        <v>0</v>
      </c>
      <c>
        <v>769</v>
      </c>
      <c>
        <v>0</v>
      </c>
      <c>
        <v>0</v>
      </c>
      <c>
        <v>0</v>
      </c>
      <c>
        <v>0</v>
      </c>
      <c>
        <v>0</v>
      </c>
      <c>
        <v>1232.749722</v>
      </c>
      <c>
        <v>0</v>
      </c>
      <c>
        <v>0</v>
      </c>
      <c>
        <v>0</v>
      </c>
      <c>
        <v>0</v>
      </c>
    </row>
    <row>
      <c>
        <v>2387582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M-3546 35-01-M03546_912270181_912270181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09:47:44</t>
        </is>
      </c>
      <c>
        <is>
          <t>01.10.2022 17:19:01</t>
        </is>
      </c>
      <c>
        <v>7.521388888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127.863611</v>
      </c>
      <c>
        <v>0</v>
      </c>
      <c>
        <v>0</v>
      </c>
      <c>
        <v>0</v>
      </c>
      <c>
        <v>0</v>
      </c>
    </row>
    <row>
      <c>
        <v>2387581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09:48:00</t>
        </is>
      </c>
      <c>
        <is>
          <t>01.10.2022 09:57:17</t>
        </is>
      </c>
      <c>
        <v>0.154722222</v>
      </c>
      <c>
        <v>182</v>
      </c>
      <c>
        <v>3961</v>
      </c>
      <c>
        <v>0</v>
      </c>
      <c>
        <v>0</v>
      </c>
      <c>
        <v>27</v>
      </c>
      <c>
        <v>623</v>
      </c>
      <c>
        <v>28.159444</v>
      </c>
      <c>
        <v>612.854721</v>
      </c>
      <c>
        <v>0</v>
      </c>
      <c>
        <v>0</v>
      </c>
      <c>
        <v>4.1775</v>
      </c>
      <c>
        <v>96.391944</v>
      </c>
    </row>
    <row>
      <c>
        <v>2387590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İM 45-72-A00003_SARUHANLI-1 M08_2330330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09:53:19</t>
        </is>
      </c>
      <c>
        <is>
          <t>01.10.2022 18:55:52</t>
        </is>
      </c>
      <c>
        <v>9.0425</v>
      </c>
      <c>
        <v>286</v>
      </c>
      <c>
        <v>2074</v>
      </c>
      <c>
        <v>0</v>
      </c>
      <c>
        <v>0</v>
      </c>
      <c>
        <v>132</v>
      </c>
      <c>
        <v>1014</v>
      </c>
      <c>
        <v>2586.155</v>
      </c>
      <c>
        <v>18754.145</v>
      </c>
      <c>
        <v>0</v>
      </c>
      <c>
        <v>0</v>
      </c>
      <c>
        <v>1193.61</v>
      </c>
      <c>
        <v>9169.095</v>
      </c>
    </row>
    <row>
      <c>
        <v>2387586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K-4597 35-09-K04597_914524957_914524957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09:54:11</t>
        </is>
      </c>
      <c>
        <is>
          <t>01.10.2022 18:17:26</t>
        </is>
      </c>
      <c>
        <v>8.3875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50.325</v>
      </c>
      <c>
        <v>0</v>
      </c>
      <c>
        <v>0</v>
      </c>
      <c>
        <v>0</v>
      </c>
      <c>
        <v>0</v>
      </c>
    </row>
    <row>
      <c>
        <v>2387585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SARUHANLI TR-24 45-80-M00024_45-80-M00024_2348688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09:55:25</t>
        </is>
      </c>
      <c>
        <is>
          <t>01.10.2022 11:46:49</t>
        </is>
      </c>
      <c>
        <v>1.856666666</v>
      </c>
      <c>
        <v>0</v>
      </c>
      <c>
        <v>676</v>
      </c>
      <c>
        <v>0</v>
      </c>
      <c>
        <v>0</v>
      </c>
      <c>
        <v>0</v>
      </c>
      <c>
        <v>0</v>
      </c>
      <c>
        <v>0</v>
      </c>
      <c>
        <v>1255.106666</v>
      </c>
      <c>
        <v>0</v>
      </c>
      <c>
        <v>0</v>
      </c>
      <c>
        <v>0</v>
      </c>
      <c>
        <v>0</v>
      </c>
    </row>
    <row>
      <c>
        <v>2387573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35-23-M00019_B_56365459_56365459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01.10.2022 09:58:27</t>
        </is>
      </c>
      <c>
        <is>
          <t>01.10.2022 17:39:06</t>
        </is>
      </c>
      <c>
        <v>7.6775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429.94</v>
      </c>
      <c>
        <v>0</v>
      </c>
      <c>
        <v>0</v>
      </c>
      <c>
        <v>0</v>
      </c>
      <c>
        <v>0</v>
      </c>
    </row>
    <row>
      <c>
        <v>2387587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TR-39 45-79-M00039_TOKİ M01_2315656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10:00:08</t>
        </is>
      </c>
      <c>
        <is>
          <t>01.10.2022 12:37:47</t>
        </is>
      </c>
      <c>
        <v>2.6275</v>
      </c>
      <c>
        <v>0</v>
      </c>
      <c>
        <v>0</v>
      </c>
      <c>
        <v>3</v>
      </c>
      <c>
        <v>92</v>
      </c>
      <c>
        <v>0</v>
      </c>
      <c>
        <v>0</v>
      </c>
      <c>
        <v>0</v>
      </c>
      <c>
        <v>0</v>
      </c>
      <c>
        <v>7.8825</v>
      </c>
      <c>
        <v>241.73</v>
      </c>
      <c>
        <v>0</v>
      </c>
      <c>
        <v>0</v>
      </c>
    </row>
    <row>
      <c>
        <v>2387592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TR-18 35-13-L00018_B_56382298_56382298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10:05:51</t>
        </is>
      </c>
      <c>
        <is>
          <t>01.10.2022 17:29:46</t>
        </is>
      </c>
      <c>
        <v>7.398611111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828.644444</v>
      </c>
      <c>
        <v>0</v>
      </c>
      <c>
        <v>0</v>
      </c>
    </row>
    <row>
      <c>
        <v>2387591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GÖKÇEÖREN KÖK 45-77-M00024_GÖKÇEÖREN TR-1 M01_72216606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10:07:19</t>
        </is>
      </c>
      <c>
        <is>
          <t>01.10.2022 15:35:10</t>
        </is>
      </c>
      <c>
        <v>5.464166666</v>
      </c>
      <c>
        <v>0</v>
      </c>
      <c>
        <v>0</v>
      </c>
      <c>
        <v>24</v>
      </c>
      <c>
        <v>1230</v>
      </c>
      <c>
        <v>0</v>
      </c>
      <c>
        <v>0</v>
      </c>
      <c>
        <v>0</v>
      </c>
      <c>
        <v>0</v>
      </c>
      <c>
        <v>131.14</v>
      </c>
      <c>
        <v>6720.924999</v>
      </c>
      <c>
        <v>0</v>
      </c>
      <c>
        <v>0</v>
      </c>
    </row>
    <row>
      <c>
        <v>2387594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K-1917 35-10-K01917_35-10-K01917_2362561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10:10:06</t>
        </is>
      </c>
      <c>
        <is>
          <t>01.10.2022 17:43:33</t>
        </is>
      </c>
      <c>
        <v>7.5575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219.1675</v>
      </c>
      <c>
        <v>0</v>
      </c>
      <c>
        <v>0</v>
      </c>
      <c>
        <v>0</v>
      </c>
      <c>
        <v>0</v>
      </c>
    </row>
    <row>
      <c>
        <v>2387598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K-527 35-01-K00527_C_56374588_56374588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10:14:15</t>
        </is>
      </c>
      <c>
        <is>
          <t>01.10.2022 13:01:50</t>
        </is>
      </c>
      <c>
        <v>2.793055555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2.793056</v>
      </c>
      <c>
        <v>0</v>
      </c>
      <c>
        <v>0</v>
      </c>
      <c>
        <v>0</v>
      </c>
      <c>
        <v>0</v>
      </c>
    </row>
    <row>
      <c>
        <v>2387596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K-544 35-01-K00544_965433324_965433324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10:16:00</t>
        </is>
      </c>
      <c>
        <is>
          <t>01.10.2022 13:40:15</t>
        </is>
      </c>
      <c>
        <v>3.404166666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3.404167</v>
      </c>
      <c>
        <v>0</v>
      </c>
      <c>
        <v>0</v>
      </c>
      <c>
        <v>0</v>
      </c>
      <c>
        <v>0</v>
      </c>
    </row>
    <row>
      <c>
        <v>2387616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BALLICA İM 45-72-A00005_HAMİDİYE L07_2095865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10:16:38</t>
        </is>
      </c>
      <c>
        <is>
          <t>01.10.2022 11:03:12</t>
        </is>
      </c>
      <c>
        <v>0.776111111</v>
      </c>
      <c>
        <v>190</v>
      </c>
      <c>
        <v>493</v>
      </c>
      <c>
        <v>0</v>
      </c>
      <c>
        <v>0</v>
      </c>
      <c>
        <v>0</v>
      </c>
      <c>
        <v>0</v>
      </c>
      <c>
        <v>147.461111</v>
      </c>
      <c>
        <v>382.622778</v>
      </c>
      <c>
        <v>0</v>
      </c>
      <c>
        <v>0</v>
      </c>
      <c>
        <v>0</v>
      </c>
      <c>
        <v>0</v>
      </c>
    </row>
    <row>
      <c>
        <v>2387605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M-3088(YATIRIM REZERVE) 35-03-M03088_B_56377190_56377190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10:22:51</t>
        </is>
      </c>
      <c>
        <is>
          <t>01.10.2022 11:57:05</t>
        </is>
      </c>
      <c>
        <v>1.570555555</v>
      </c>
      <c>
        <v>0</v>
      </c>
      <c>
        <v>170</v>
      </c>
      <c>
        <v>0</v>
      </c>
      <c>
        <v>0</v>
      </c>
      <c>
        <v>0</v>
      </c>
      <c>
        <v>0</v>
      </c>
      <c>
        <v>0</v>
      </c>
      <c>
        <v>266.994444</v>
      </c>
      <c>
        <v>0</v>
      </c>
      <c>
        <v>0</v>
      </c>
      <c>
        <v>0</v>
      </c>
      <c>
        <v>0</v>
      </c>
    </row>
    <row>
      <c>
        <v>2387604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35-15-A00004_EMİRLİOVA L07_2121823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10:28:52</t>
        </is>
      </c>
      <c>
        <is>
          <t>01.10.2022 13:30:35</t>
        </is>
      </c>
      <c>
        <v>3.028611111</v>
      </c>
      <c>
        <v>0</v>
      </c>
      <c>
        <v>1</v>
      </c>
      <c>
        <v>14</v>
      </c>
      <c>
        <v>319</v>
      </c>
      <c>
        <v>64</v>
      </c>
      <c>
        <v>688</v>
      </c>
      <c>
        <v>0</v>
      </c>
      <c>
        <v>3.028611</v>
      </c>
      <c>
        <v>42.400556</v>
      </c>
      <c>
        <v>966.126944</v>
      </c>
      <c>
        <v>193.831111</v>
      </c>
      <c>
        <v>2083.684444</v>
      </c>
    </row>
    <row>
      <c>
        <v>2387606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K-4386 35-01-K04386_A_56364751_56364751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01.10.2022 10:29:30</t>
        </is>
      </c>
      <c>
        <is>
          <t>01.10.2022 12:50:42</t>
        </is>
      </c>
      <c>
        <v>2.353333333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16.473333</v>
      </c>
      <c>
        <v>0</v>
      </c>
      <c>
        <v>0</v>
      </c>
      <c>
        <v>0</v>
      </c>
      <c>
        <v>0</v>
      </c>
    </row>
    <row>
      <c>
        <v>2387610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TR-2 45-81-M00002_945634766_945634766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10:37:56</t>
        </is>
      </c>
      <c>
        <is>
          <t>01.10.2022 18:14:00</t>
        </is>
      </c>
      <c>
        <v>7.601111111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7.601111</v>
      </c>
      <c>
        <v>0</v>
      </c>
      <c>
        <v>0</v>
      </c>
    </row>
    <row>
      <c>
        <v>2387612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TR-3 35-21-L00007_953359689_953359689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10:41:46</t>
        </is>
      </c>
      <c>
        <is>
          <t>01.10.2022 12:24:31</t>
        </is>
      </c>
      <c>
        <v>1.7125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1.7125</v>
      </c>
      <c>
        <v>0</v>
      </c>
      <c>
        <v>0</v>
      </c>
    </row>
    <row>
      <c>
        <v>2387609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35-16-A00003_SAĞANCI L03_2072976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10:42:57</t>
        </is>
      </c>
      <c>
        <is>
          <t>01.10.2022 10:46:29</t>
        </is>
      </c>
      <c>
        <v>0.058888888</v>
      </c>
      <c>
        <v>1</v>
      </c>
      <c>
        <v>167</v>
      </c>
      <c>
        <v>0</v>
      </c>
      <c>
        <v>0</v>
      </c>
      <c>
        <v>12</v>
      </c>
      <c>
        <v>438</v>
      </c>
      <c>
        <v>0.058889</v>
      </c>
      <c>
        <v>9.834444</v>
      </c>
      <c>
        <v>0</v>
      </c>
      <c>
        <v>0</v>
      </c>
      <c>
        <v>0.706667</v>
      </c>
      <c>
        <v>25.793333</v>
      </c>
    </row>
    <row>
      <c>
        <v>2387611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M-2551 35-09-M02551_97762853_97762853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10:44:56</t>
        </is>
      </c>
      <c>
        <is>
          <t>01.10.2022 17:45:16</t>
        </is>
      </c>
      <c>
        <v>7.005555555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21.016667</v>
      </c>
      <c>
        <v>0</v>
      </c>
      <c>
        <v>0</v>
      </c>
      <c>
        <v>0</v>
      </c>
      <c>
        <v>0</v>
      </c>
    </row>
    <row>
      <c>
        <v>2387614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K-166 35-04-K00166_35-04-K00166_2358133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10:45:00</t>
        </is>
      </c>
      <c>
        <is>
          <t>01.10.2022 11:57:14</t>
        </is>
      </c>
      <c>
        <v>1.203888888</v>
      </c>
      <c>
        <v>0</v>
      </c>
      <c>
        <v>918</v>
      </c>
      <c>
        <v>0</v>
      </c>
      <c>
        <v>0</v>
      </c>
      <c>
        <v>0</v>
      </c>
      <c>
        <v>0</v>
      </c>
      <c>
        <v>0</v>
      </c>
      <c>
        <v>1105.169999</v>
      </c>
      <c>
        <v>0</v>
      </c>
      <c>
        <v>0</v>
      </c>
      <c>
        <v>0</v>
      </c>
      <c>
        <v>0</v>
      </c>
    </row>
    <row>
      <c>
        <v>2387620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ULUDERBENT TR-5 45-73-M00536_B_56389914_56389914</t>
        </is>
      </c>
      <c>
        <v>Yük Aktarımı</v>
      </c>
      <c>
        <v>Dağıtım-AG</v>
      </c>
      <c>
        <v>Uzun</v>
      </c>
      <c>
        <v>Şebeke işletmecisi </v>
      </c>
      <c>
        <v>Bildirimsiz</v>
      </c>
      <c>
        <is>
          <t>01.10.2022 10:54:49</t>
        </is>
      </c>
      <c>
        <is>
          <t>01.10.2022 13:46:44</t>
        </is>
      </c>
      <c>
        <v>2.865277777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28.652778</v>
      </c>
      <c>
        <v>0</v>
      </c>
      <c>
        <v>0</v>
      </c>
    </row>
    <row>
      <c>
        <v>2387623</v>
      </c>
      <c>
        <v>1</v>
      </c>
      <c>
        <is>
          <t>MANİSA</t>
        </is>
      </c>
      <c>
        <v>AHMETLİ</v>
      </c>
      <c>
        <is>
          <t>Dağıtım Transformatörü</t>
        </is>
      </c>
      <c t="inlineStr">
        <is>
          <t>YARAŞLI TR-2 45-84-L00155_45-84-L00155_2351760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11:04:14</t>
        </is>
      </c>
      <c>
        <is>
          <t>01.10.2022 11:38:39</t>
        </is>
      </c>
      <c>
        <v>0.573611111</v>
      </c>
      <c>
        <v>0</v>
      </c>
      <c>
        <v>1</v>
      </c>
      <c>
        <v>0</v>
      </c>
      <c>
        <v>74</v>
      </c>
      <c>
        <v>0</v>
      </c>
      <c>
        <v>0</v>
      </c>
      <c>
        <v>0</v>
      </c>
      <c>
        <v>0.573611</v>
      </c>
      <c>
        <v>0</v>
      </c>
      <c>
        <v>42.447222</v>
      </c>
      <c>
        <v>0</v>
      </c>
      <c>
        <v>0</v>
      </c>
    </row>
    <row>
      <c>
        <v>2387625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M-251 35-09-M00251_M-252 M03_47547415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11:08:46</t>
        </is>
      </c>
      <c>
        <is>
          <t>01.10.2022 12:04:12</t>
        </is>
      </c>
      <c>
        <v>0.923888888</v>
      </c>
      <c>
        <v>22</v>
      </c>
      <c>
        <v>617</v>
      </c>
      <c>
        <v>0</v>
      </c>
      <c>
        <v>0</v>
      </c>
      <c>
        <v>0</v>
      </c>
      <c>
        <v>0</v>
      </c>
      <c>
        <v>20.325556</v>
      </c>
      <c>
        <v>570.039444</v>
      </c>
      <c>
        <v>0</v>
      </c>
      <c>
        <v>0</v>
      </c>
      <c>
        <v>0</v>
      </c>
      <c>
        <v>0</v>
      </c>
    </row>
    <row>
      <c>
        <v>2387630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ADALA TR-1 45-78-M00284_ADALA TR-6/10 M04_83647781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11:14:09</t>
        </is>
      </c>
      <c>
        <is>
          <t>01.10.2022 12:17:36</t>
        </is>
      </c>
      <c>
        <v>1.0575</v>
      </c>
      <c>
        <v>0</v>
      </c>
      <c>
        <v>1</v>
      </c>
      <c>
        <v>0</v>
      </c>
      <c>
        <v>0</v>
      </c>
      <c>
        <v>0</v>
      </c>
      <c>
        <v>67</v>
      </c>
      <c>
        <v>0</v>
      </c>
      <c>
        <v>1.0575</v>
      </c>
      <c>
        <v>0</v>
      </c>
      <c>
        <v>0</v>
      </c>
      <c>
        <v>0</v>
      </c>
      <c>
        <v>70.8525</v>
      </c>
    </row>
    <row>
      <c>
        <v>2387628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DM-3/TR-11 SEFERİHİSAR 35-14-M00330_956657249_956657249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11:17:02</t>
        </is>
      </c>
      <c>
        <is>
          <t>01.10.2022 12:13:08</t>
        </is>
      </c>
      <c>
        <v>0.935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0.935</v>
      </c>
      <c>
        <v>0</v>
      </c>
      <c>
        <v>0</v>
      </c>
      <c>
        <v>0</v>
      </c>
      <c>
        <v>0</v>
      </c>
    </row>
    <row>
      <c>
        <v>2387626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45-76-A00001_ALACALAR L02_2093763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09:00:41</t>
        </is>
      </c>
      <c>
        <is>
          <t>01.10.2022 17:22:05</t>
        </is>
      </c>
      <c>
        <v>8.356666666</v>
      </c>
      <c>
        <v>0</v>
      </c>
      <c>
        <v>0</v>
      </c>
      <c>
        <v>0</v>
      </c>
      <c>
        <v>0</v>
      </c>
      <c>
        <v>43</v>
      </c>
      <c>
        <v>482</v>
      </c>
      <c>
        <v>0</v>
      </c>
      <c>
        <v>0</v>
      </c>
      <c>
        <v>0</v>
      </c>
      <c>
        <v>0</v>
      </c>
      <c>
        <v>359.336667</v>
      </c>
      <c>
        <v>4027.913333</v>
      </c>
    </row>
    <row>
      <c>
        <v>2387485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DM-3/25 (MUTLU MAH. MUHTARLIK) 45-71-M00076_953207411_953207411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01:14:33</t>
        </is>
      </c>
      <c>
        <is>
          <t>01.10.2022 02:03:38</t>
        </is>
      </c>
      <c>
        <v>0.818055555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1.636111</v>
      </c>
      <c>
        <v>0</v>
      </c>
      <c>
        <v>0</v>
      </c>
      <c>
        <v>0</v>
      </c>
      <c>
        <v>0</v>
      </c>
    </row>
    <row>
      <c>
        <v>2387484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SART TR-3 45-78-M00175_TR-9 M05_2327152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01:12:16</t>
        </is>
      </c>
      <c>
        <is>
          <t>01.10.2022 01:51:17</t>
        </is>
      </c>
      <c>
        <v>0.650277777</v>
      </c>
      <c>
        <v>9</v>
      </c>
      <c>
        <v>903</v>
      </c>
      <c>
        <v>0</v>
      </c>
      <c>
        <v>0</v>
      </c>
      <c>
        <v>0</v>
      </c>
      <c>
        <v>0</v>
      </c>
      <c>
        <v>5.8525</v>
      </c>
      <c>
        <v>587.200833</v>
      </c>
      <c>
        <v>0</v>
      </c>
      <c>
        <v>0</v>
      </c>
      <c>
        <v>0</v>
      </c>
      <c>
        <v>0</v>
      </c>
    </row>
    <row>
      <c>
        <v>2427012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M-60 CADDEPLUS AVM TR 35-18-M00060_DALYAN ARITMA L-180 (34.5) M04_66029755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09:30:00</t>
        </is>
      </c>
      <c>
        <is>
          <t>01.10.2022 17:14:00</t>
        </is>
      </c>
      <c>
        <v>7.733333333</v>
      </c>
      <c>
        <v>0</v>
      </c>
      <c>
        <v>2</v>
      </c>
      <c>
        <v>0</v>
      </c>
      <c>
        <v>520</v>
      </c>
      <c>
        <v>0</v>
      </c>
      <c>
        <v>0</v>
      </c>
      <c>
        <v>0</v>
      </c>
      <c>
        <v>15.466667</v>
      </c>
      <c>
        <v>0</v>
      </c>
      <c>
        <v>4021.333333</v>
      </c>
      <c>
        <v>0</v>
      </c>
      <c>
        <v>0</v>
      </c>
    </row>
    <row>
      <c>
        <v>2387639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TR-56 45-78-L00056__72373747_72373747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01.10.2022 11:23:42</t>
        </is>
      </c>
      <c>
        <is>
          <t>01.10.2022 13:03:41</t>
        </is>
      </c>
      <c>
        <v>1.666388888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159.973333</v>
      </c>
      <c>
        <v>0</v>
      </c>
      <c>
        <v>0</v>
      </c>
      <c>
        <v>0</v>
      </c>
      <c>
        <v>0</v>
      </c>
    </row>
    <row>
      <c>
        <v>2387634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M-1969Ö EGENET ÖZEL TR 35-02-M01969Ö_DIREK TIPI TRAFO HUCRESI H01_2091298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11:25:19</t>
        </is>
      </c>
      <c>
        <is>
          <t>01.10.2022 15:13:59</t>
        </is>
      </c>
      <c>
        <v>3.811111111</v>
      </c>
      <c>
        <v>1</v>
      </c>
      <c>
        <v>0</v>
      </c>
      <c>
        <v>0</v>
      </c>
      <c>
        <v>0</v>
      </c>
      <c>
        <v>0</v>
      </c>
      <c>
        <v>0</v>
      </c>
      <c>
        <v>3.811111</v>
      </c>
      <c>
        <v>0</v>
      </c>
      <c>
        <v>0</v>
      </c>
      <c>
        <v>0</v>
      </c>
      <c>
        <v>0</v>
      </c>
      <c>
        <v>0</v>
      </c>
    </row>
    <row>
      <c>
        <v>2387633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L-332 SERKANKENT 35-18-L00332_12269839_56358032_56358032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01.10.2022 11:28:29</t>
        </is>
      </c>
      <c>
        <is>
          <t>01.10.2022 12:37:47</t>
        </is>
      </c>
      <c>
        <v>1.155</v>
      </c>
      <c>
        <v>0</v>
      </c>
      <c>
        <v>0</v>
      </c>
      <c>
        <v>0</v>
      </c>
      <c>
        <v>0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235.62</v>
      </c>
    </row>
    <row>
      <c>
        <v>2387632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TR-2/24 45-83-L00024_965445677_965445677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11:28:31</t>
        </is>
      </c>
      <c>
        <is>
          <t>01.10.2022 14:26:15</t>
        </is>
      </c>
      <c>
        <v>2.962222222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26.66</v>
      </c>
      <c>
        <v>0</v>
      </c>
      <c>
        <v>0</v>
      </c>
      <c>
        <v>0</v>
      </c>
      <c>
        <v>0</v>
      </c>
    </row>
    <row>
      <c>
        <v>2387635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K-4038 35-03-K04038_911003343_911003343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01.10.2022 11:30:27</t>
        </is>
      </c>
      <c>
        <is>
          <t>01.10.2022 18:11:42</t>
        </is>
      </c>
      <c>
        <v>6.6875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40.125</v>
      </c>
      <c>
        <v>0</v>
      </c>
      <c>
        <v>0</v>
      </c>
      <c>
        <v>0</v>
      </c>
      <c>
        <v>0</v>
      </c>
    </row>
    <row>
      <c>
        <v>2387637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DAYIOĞLU TR-1 45-72-L00339_B_56389964_56389964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11:34:49</t>
        </is>
      </c>
      <c>
        <is>
          <t>01.10.2022 12:33:15</t>
        </is>
      </c>
      <c>
        <v>0.973888888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21.425556</v>
      </c>
      <c>
        <v>0</v>
      </c>
      <c>
        <v>0</v>
      </c>
      <c>
        <v>0</v>
      </c>
      <c>
        <v>0</v>
      </c>
    </row>
    <row>
      <c>
        <v>2387636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11:38:51</t>
        </is>
      </c>
      <c>
        <is>
          <t>01.10.2022 18:19:38</t>
        </is>
      </c>
      <c>
        <v>6.679722222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367.384722</v>
      </c>
      <c>
        <v>0</v>
      </c>
      <c>
        <v>0</v>
      </c>
    </row>
    <row>
      <c>
        <v>2387638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K-4386 35-01-K04386_35-01-K04386_65827122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01.10.2022 11:40:19</t>
        </is>
      </c>
      <c>
        <is>
          <t>01.10.2022 12:55:56</t>
        </is>
      </c>
      <c>
        <v>1.260277777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23.945278</v>
      </c>
      <c>
        <v>0</v>
      </c>
      <c>
        <v>0</v>
      </c>
      <c>
        <v>0</v>
      </c>
      <c>
        <v>0</v>
      </c>
    </row>
    <row>
      <c>
        <v>2387644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K-4281 35-04-K04281_A_56367576_56367576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11:45:29</t>
        </is>
      </c>
      <c>
        <is>
          <t>01.10.2022 15:52:19</t>
        </is>
      </c>
      <c>
        <v>4.113888888</v>
      </c>
      <c>
        <v>0</v>
      </c>
      <c>
        <v>141</v>
      </c>
      <c>
        <v>0</v>
      </c>
      <c>
        <v>0</v>
      </c>
      <c>
        <v>0</v>
      </c>
      <c>
        <v>0</v>
      </c>
      <c>
        <v>0</v>
      </c>
      <c>
        <v>580.058333</v>
      </c>
      <c>
        <v>0</v>
      </c>
      <c>
        <v>0</v>
      </c>
      <c>
        <v>0</v>
      </c>
      <c>
        <v>0</v>
      </c>
    </row>
    <row>
      <c>
        <v>2387640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DM-3 (TR-16) 35-15-M00016_48863976_56373122_56373122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11:49:24</t>
        </is>
      </c>
      <c>
        <is>
          <t>01.10.2022 14:58:02</t>
        </is>
      </c>
      <c>
        <v>3.143888888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75.453333</v>
      </c>
      <c>
        <v>0</v>
      </c>
      <c>
        <v>0</v>
      </c>
      <c>
        <v>0</v>
      </c>
      <c>
        <v>0</v>
      </c>
    </row>
    <row>
      <c>
        <v>2387641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TR-5 (ESKİ MEZARLIK YANI) 45-71-M00204_BELEDİYE M10_2091429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11:53:31</t>
        </is>
      </c>
      <c>
        <is>
          <t>01.10.2022 19:11:56</t>
        </is>
      </c>
      <c>
        <v>7.306944444</v>
      </c>
      <c>
        <v>1</v>
      </c>
      <c>
        <v>1254</v>
      </c>
      <c>
        <v>0</v>
      </c>
      <c>
        <v>0</v>
      </c>
      <c>
        <v>0</v>
      </c>
      <c>
        <v>0</v>
      </c>
      <c>
        <v>7.306944</v>
      </c>
      <c>
        <v>9162.908333</v>
      </c>
      <c>
        <v>0</v>
      </c>
      <c>
        <v>0</v>
      </c>
      <c>
        <v>0</v>
      </c>
      <c>
        <v>0</v>
      </c>
    </row>
    <row>
      <c>
        <v>2387643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K-60 35-01-K00060_B B1_5873891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12:01:08</t>
        </is>
      </c>
      <c>
        <is>
          <t>01.10.2022 14:49:04</t>
        </is>
      </c>
      <c>
        <v>2.798888888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19.592222</v>
      </c>
      <c>
        <v>0</v>
      </c>
      <c>
        <v>0</v>
      </c>
      <c>
        <v>0</v>
      </c>
      <c>
        <v>0</v>
      </c>
    </row>
    <row>
      <c>
        <v>2387651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ULUCAK DM-2/15 35-27-M00334_95001437457_95001437457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12:04:22</t>
        </is>
      </c>
      <c>
        <is>
          <t>01.10.2022 19:15:52</t>
        </is>
      </c>
      <c>
        <v>7.191666666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35.958333</v>
      </c>
      <c>
        <v>0</v>
      </c>
      <c>
        <v>0</v>
      </c>
      <c>
        <v>0</v>
      </c>
      <c>
        <v>0</v>
      </c>
    </row>
    <row>
      <c>
        <v>2387647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35-26-A00002_KIRBAŞ L01_2035575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12:07:29</t>
        </is>
      </c>
      <c>
        <is>
          <t>01.10.2022 12:44:54</t>
        </is>
      </c>
      <c>
        <v>0.623611111</v>
      </c>
      <c>
        <v>32</v>
      </c>
      <c>
        <v>130</v>
      </c>
      <c>
        <v>0</v>
      </c>
      <c>
        <v>0</v>
      </c>
      <c>
        <v>0</v>
      </c>
      <c>
        <v>0</v>
      </c>
      <c>
        <v>19.955556</v>
      </c>
      <c>
        <v>81.069444</v>
      </c>
      <c>
        <v>0</v>
      </c>
      <c>
        <v>0</v>
      </c>
      <c>
        <v>0</v>
      </c>
      <c>
        <v>0</v>
      </c>
    </row>
    <row>
      <c>
        <v>2387653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BÜYÜKBELEN TR-2 45-80-M00067_D_56391763_56391763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12:10:20</t>
        </is>
      </c>
      <c>
        <is>
          <t>01.10.2022 13:22:36</t>
        </is>
      </c>
      <c>
        <v>1.204444444</v>
      </c>
      <c>
        <v>0</v>
      </c>
      <c>
        <v>82</v>
      </c>
      <c>
        <v>0</v>
      </c>
      <c>
        <v>0</v>
      </c>
      <c>
        <v>0</v>
      </c>
      <c>
        <v>0</v>
      </c>
      <c>
        <v>0</v>
      </c>
      <c>
        <v>98.764444</v>
      </c>
      <c>
        <v>0</v>
      </c>
      <c>
        <v>0</v>
      </c>
      <c>
        <v>0</v>
      </c>
      <c>
        <v>0</v>
      </c>
    </row>
    <row>
      <c>
        <v>2387655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35-19-L00087_956662821_956662821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12:14:53</t>
        </is>
      </c>
      <c>
        <is>
          <t>01.10.2022 15:30:22</t>
        </is>
      </c>
      <c>
        <v>3.258055555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3.258056</v>
      </c>
      <c>
        <v>0</v>
      </c>
      <c>
        <v>0</v>
      </c>
      <c>
        <v>0</v>
      </c>
      <c>
        <v>0</v>
      </c>
    </row>
    <row>
      <c>
        <v>2387658</v>
      </c>
      <c>
        <v>1</v>
      </c>
      <c>
        <is>
          <t>İZMİR</t>
        </is>
      </c>
      <c>
        <v>KARABURUN</v>
      </c>
      <c>
        <is>
          <t>KÖK</t>
        </is>
      </c>
      <c t="inlineStr">
        <is>
          <t>RADAR KÖK 35-21-M00006_RADAR M02_72199828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12:17:09</t>
        </is>
      </c>
      <c>
        <is>
          <t>01.10.2022 15:21:39</t>
        </is>
      </c>
      <c>
        <v>3.075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15.375</v>
      </c>
      <c>
        <v>0</v>
      </c>
    </row>
    <row>
      <c>
        <v>2387660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K-1592 35-02-K01592_95001199664_95001199664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01.10.2022 12:25:45</t>
        </is>
      </c>
      <c>
        <is>
          <t>01.10.2022 19:02:31</t>
        </is>
      </c>
      <c>
        <v>6.612777777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6.612778</v>
      </c>
      <c>
        <v>0</v>
      </c>
      <c>
        <v>0</v>
      </c>
      <c>
        <v>0</v>
      </c>
      <c>
        <v>0</v>
      </c>
    </row>
    <row>
      <c>
        <v>2387663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ARTICAK TR-2 35-15-L00345_35-15-L00345_2365332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12:32:50</t>
        </is>
      </c>
      <c>
        <is>
          <t>01.10.2022 14:48:00</t>
        </is>
      </c>
      <c>
        <v>2.252777777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63.077778</v>
      </c>
      <c>
        <v>0</v>
      </c>
      <c>
        <v>0</v>
      </c>
      <c>
        <v>0</v>
      </c>
      <c>
        <v>0</v>
      </c>
    </row>
    <row>
      <c>
        <v>2387662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K-1594 35-01-K01594_35-01-K01594_2355045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01.10.2022 12:33:29</t>
        </is>
      </c>
      <c>
        <is>
          <t>01.10.2022 13:18:01</t>
        </is>
      </c>
      <c>
        <v>0.742222222</v>
      </c>
      <c>
        <v>0</v>
      </c>
      <c>
        <v>595</v>
      </c>
      <c>
        <v>0</v>
      </c>
      <c>
        <v>0</v>
      </c>
      <c>
        <v>0</v>
      </c>
      <c>
        <v>0</v>
      </c>
      <c>
        <v>0</v>
      </c>
      <c>
        <v>441.622222</v>
      </c>
      <c>
        <v>0</v>
      </c>
      <c>
        <v>0</v>
      </c>
      <c>
        <v>0</v>
      </c>
      <c>
        <v>0</v>
      </c>
    </row>
    <row>
      <c>
        <v>2387664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DM-1/14-D (ÇİVİCİLER) 45-71-M00039_953194342_953194342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12:42:00</t>
        </is>
      </c>
      <c>
        <is>
          <t>01.10.2022 13:19:58</t>
        </is>
      </c>
      <c>
        <v>0.632777777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3.163889</v>
      </c>
      <c>
        <v>0</v>
      </c>
      <c>
        <v>0</v>
      </c>
      <c>
        <v>0</v>
      </c>
      <c>
        <v>0</v>
      </c>
    </row>
    <row>
      <c>
        <v>2387665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DM-3/13 35-28-M00722_E E01_5931975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12:43:48</t>
        </is>
      </c>
      <c>
        <is>
          <t>01.10.2022 17:34:25</t>
        </is>
      </c>
      <c>
        <v>4.843611111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484.361111</v>
      </c>
      <c>
        <v>0</v>
      </c>
      <c>
        <v>0</v>
      </c>
      <c>
        <v>0</v>
      </c>
      <c>
        <v>0</v>
      </c>
    </row>
    <row>
      <c>
        <v>2387667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35-22-M00090_İTOP M04_2328483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12:46:54</t>
        </is>
      </c>
      <c>
        <is>
          <t>01.10.2022 14:01:46</t>
        </is>
      </c>
      <c>
        <v>1.247777777</v>
      </c>
      <c>
        <v>62</v>
      </c>
      <c>
        <v>81</v>
      </c>
      <c>
        <v>0</v>
      </c>
      <c>
        <v>0</v>
      </c>
      <c>
        <v>0</v>
      </c>
      <c>
        <v>0</v>
      </c>
      <c>
        <v>77.362222</v>
      </c>
      <c>
        <v>101.07</v>
      </c>
      <c>
        <v>0</v>
      </c>
      <c>
        <v>0</v>
      </c>
      <c>
        <v>0</v>
      </c>
      <c>
        <v>0</v>
      </c>
    </row>
    <row>
      <c>
        <v>2387668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HAMZABEYLİ TR-1 45-71-M01771_953189459_953189459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12:50:32</t>
        </is>
      </c>
      <c>
        <is>
          <t>01.10.2022 13:42:38</t>
        </is>
      </c>
      <c>
        <v>0.868333333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1.736667</v>
      </c>
      <c>
        <v>0</v>
      </c>
      <c>
        <v>0</v>
      </c>
      <c>
        <v>0</v>
      </c>
      <c>
        <v>0</v>
      </c>
    </row>
    <row>
      <c>
        <v>2387672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BAĞARASI TR-10 KÖK 35-23-M00179_ESKİİBAĞARASI M02_72143182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12:51:09</t>
        </is>
      </c>
      <c>
        <is>
          <t>01.10.2022 13:22:05</t>
        </is>
      </c>
      <c>
        <v>0.515555555</v>
      </c>
      <c>
        <v>41</v>
      </c>
      <c>
        <v>2846</v>
      </c>
      <c>
        <v>0</v>
      </c>
      <c>
        <v>0</v>
      </c>
      <c>
        <v>0</v>
      </c>
      <c>
        <v>0</v>
      </c>
      <c>
        <v>21.137778</v>
      </c>
      <c>
        <v>1467.27111</v>
      </c>
      <c>
        <v>0</v>
      </c>
      <c>
        <v>0</v>
      </c>
      <c>
        <v>0</v>
      </c>
      <c>
        <v>0</v>
      </c>
    </row>
    <row>
      <c>
        <v>2387671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K-4162 35-02-K04162_C_56378987_56378987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01.10.2022 12:56:51</t>
        </is>
      </c>
      <c>
        <is>
          <t>01.10.2022 17:00:00</t>
        </is>
      </c>
      <c>
        <v>4.0525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291.78</v>
      </c>
      <c>
        <v>0</v>
      </c>
      <c>
        <v>0</v>
      </c>
      <c>
        <v>0</v>
      </c>
      <c>
        <v>0</v>
      </c>
    </row>
    <row>
      <c>
        <v>2387763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IŞIKLAR TM 35-02-A00006_HURDACILAR M50_2321435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12:59:19</t>
        </is>
      </c>
      <c>
        <is>
          <t>01.10.2022 19:25:49</t>
        </is>
      </c>
      <c>
        <v>6.441666666</v>
      </c>
      <c>
        <v>19</v>
      </c>
      <c>
        <v>586</v>
      </c>
      <c>
        <v>0</v>
      </c>
      <c>
        <v>0</v>
      </c>
      <c>
        <v>0</v>
      </c>
      <c>
        <v>0</v>
      </c>
      <c>
        <v>122.391667</v>
      </c>
      <c>
        <v>3774.816666</v>
      </c>
      <c>
        <v>0</v>
      </c>
      <c>
        <v>0</v>
      </c>
      <c>
        <v>0</v>
      </c>
      <c>
        <v>0</v>
      </c>
    </row>
    <row>
      <c>
        <v>2387778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35-02-A00008_PINARBAŞI-1 M23_2310714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12:59:19</t>
        </is>
      </c>
      <c>
        <is>
          <t>01.10.2022 17:14:41</t>
        </is>
      </c>
      <c>
        <v>4.256111111</v>
      </c>
      <c>
        <v>112</v>
      </c>
      <c>
        <v>8758</v>
      </c>
      <c>
        <v>0</v>
      </c>
      <c>
        <v>0</v>
      </c>
      <c>
        <v>0</v>
      </c>
      <c>
        <v>0</v>
      </c>
      <c>
        <v>476.684444</v>
      </c>
      <c>
        <v>37275.02111</v>
      </c>
      <c>
        <v>0</v>
      </c>
      <c>
        <v>0</v>
      </c>
      <c>
        <v>0</v>
      </c>
      <c>
        <v>0</v>
      </c>
    </row>
    <row>
      <c>
        <v>2387676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KELLETEPE KÖK 35-31-L00035_YENİŞEHİR L04_72230944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13:03:39</t>
        </is>
      </c>
      <c>
        <is>
          <t>01.10.2022 14:53:54</t>
        </is>
      </c>
      <c>
        <v>1.8375</v>
      </c>
      <c>
        <v>0</v>
      </c>
      <c>
        <v>1</v>
      </c>
      <c>
        <v>14</v>
      </c>
      <c>
        <v>812</v>
      </c>
      <c>
        <v>10</v>
      </c>
      <c>
        <v>442</v>
      </c>
      <c>
        <v>0</v>
      </c>
      <c>
        <v>1.8375</v>
      </c>
      <c>
        <v>25.725</v>
      </c>
      <c>
        <v>1492.05</v>
      </c>
      <c>
        <v>18.375</v>
      </c>
      <c>
        <v>812.175</v>
      </c>
    </row>
    <row>
      <c>
        <v>2387677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BAŞIBÜYÜK KÖK 45-77-L00158_BAŞIBÜYÜK ÇIKIŞI L05_61353397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01.10.2022 13:06:09</t>
        </is>
      </c>
      <c>
        <is>
          <t>01.10.2022 13:07:00</t>
        </is>
      </c>
      <c>
        <v>0.014166666</v>
      </c>
      <c>
        <v>0</v>
      </c>
      <c>
        <v>0</v>
      </c>
      <c>
        <v>0</v>
      </c>
      <c>
        <v>0</v>
      </c>
      <c>
        <v>0</v>
      </c>
      <c>
        <v>328</v>
      </c>
      <c>
        <v>0</v>
      </c>
      <c>
        <v>0</v>
      </c>
      <c>
        <v>0</v>
      </c>
      <c>
        <v>0</v>
      </c>
      <c>
        <v>0</v>
      </c>
      <c>
        <v>4.646666</v>
      </c>
    </row>
    <row>
      <c>
        <v>2387680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TR-155 45-78-L00155_953264105_953264105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13:10:24</t>
        </is>
      </c>
      <c>
        <is>
          <t>01.10.2022 13:57:43</t>
        </is>
      </c>
      <c>
        <v>0.788611111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7.0975</v>
      </c>
      <c>
        <v>0</v>
      </c>
      <c>
        <v>0</v>
      </c>
      <c>
        <v>0</v>
      </c>
      <c>
        <v>0</v>
      </c>
    </row>
    <row>
      <c>
        <v>2387683</v>
      </c>
      <c>
        <v>1</v>
      </c>
      <c>
        <is>
          <t>MANİSA</t>
        </is>
      </c>
      <c>
        <v>AHMETLİ</v>
      </c>
      <c>
        <is>
          <t>Kullanıcı Bağlantı Hattı</t>
        </is>
      </c>
      <c t="inlineStr">
        <is>
          <t>İSMAİL TURHAN SULAMA GRB 45-84-L00079_915805519_915805519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13:20:18</t>
        </is>
      </c>
      <c>
        <is>
          <t>01.10.2022 13:59:25</t>
        </is>
      </c>
      <c>
        <v>0.651944444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3.911667</v>
      </c>
      <c>
        <v>0</v>
      </c>
      <c>
        <v>0</v>
      </c>
    </row>
    <row>
      <c>
        <v>2387684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VİLLAKENT TR-4 35-28-M00388_95000580384_95000580384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13:20:53</t>
        </is>
      </c>
      <c>
        <is>
          <t>01.10.2022 14:46:37</t>
        </is>
      </c>
      <c>
        <v>1.428888888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1.428889</v>
      </c>
      <c>
        <v>0</v>
      </c>
      <c>
        <v>0</v>
      </c>
      <c>
        <v>0</v>
      </c>
      <c>
        <v>0</v>
      </c>
    </row>
    <row>
      <c>
        <v>2387686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TR-2/27 45-83-L00027_955146019_955146019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13:27:13</t>
        </is>
      </c>
      <c>
        <is>
          <t>01.10.2022 17:28:49</t>
        </is>
      </c>
      <c>
        <v>4.026666666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12.08</v>
      </c>
      <c>
        <v>0</v>
      </c>
      <c>
        <v>0</v>
      </c>
      <c>
        <v>0</v>
      </c>
      <c>
        <v>0</v>
      </c>
    </row>
    <row>
      <c>
        <v>2387691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DERBENT İM-DM 45-83-A00004_HatBaşıAyırıcı_53137003 M14_53137003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01.10.2022 13:28:12</t>
        </is>
      </c>
      <c>
        <is>
          <t>01.10.2022 15:26:22</t>
        </is>
      </c>
      <c>
        <v>1.969444444</v>
      </c>
      <c>
        <v>56</v>
      </c>
      <c>
        <v>6</v>
      </c>
      <c>
        <v>0</v>
      </c>
      <c>
        <v>0</v>
      </c>
      <c>
        <v>0</v>
      </c>
      <c>
        <v>0</v>
      </c>
      <c>
        <v>110.288889</v>
      </c>
      <c>
        <v>11.816667</v>
      </c>
      <c>
        <v>0</v>
      </c>
      <c>
        <v>0</v>
      </c>
      <c>
        <v>0</v>
      </c>
      <c>
        <v>0</v>
      </c>
    </row>
    <row>
      <c>
        <v>2387688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M-1048 35-02-M01048_99831396_99831396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01.10.2022 13:29:11</t>
        </is>
      </c>
      <c>
        <is>
          <t>01.10.2022 21:32:20</t>
        </is>
      </c>
      <c>
        <v>8.0525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8.0525</v>
      </c>
      <c>
        <v>0</v>
      </c>
      <c>
        <v>0</v>
      </c>
      <c>
        <v>0</v>
      </c>
      <c>
        <v>0</v>
      </c>
    </row>
    <row>
      <c>
        <v>2387695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DEMİRTAŞ KÖK 35-30-M00149_DİKİLİ DM M01_72078595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13:44:19</t>
        </is>
      </c>
      <c>
        <is>
          <t>01.10.2022 14:00:33</t>
        </is>
      </c>
      <c>
        <v>0.270555555</v>
      </c>
      <c>
        <v>0</v>
      </c>
      <c>
        <v>0</v>
      </c>
      <c>
        <v>16</v>
      </c>
      <c>
        <v>233</v>
      </c>
      <c>
        <v>86</v>
      </c>
      <c>
        <v>841</v>
      </c>
      <c>
        <v>0</v>
      </c>
      <c>
        <v>0</v>
      </c>
      <c>
        <v>4.328889</v>
      </c>
      <c>
        <v>63.039444</v>
      </c>
      <c>
        <v>23.267778</v>
      </c>
      <c>
        <v>227.537222</v>
      </c>
    </row>
    <row>
      <c>
        <v>2387699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M-1000 35-03-M01000_C_56353456_56353456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01.10.2022 13:58:43</t>
        </is>
      </c>
      <c>
        <is>
          <t>01.10.2022 17:21:42</t>
        </is>
      </c>
      <c>
        <v>3.383055555</v>
      </c>
      <c>
        <v>0</v>
      </c>
      <c>
        <v>135</v>
      </c>
      <c>
        <v>0</v>
      </c>
      <c>
        <v>0</v>
      </c>
      <c>
        <v>0</v>
      </c>
      <c>
        <v>0</v>
      </c>
      <c>
        <v>0</v>
      </c>
      <c>
        <v>456.7125</v>
      </c>
      <c>
        <v>0</v>
      </c>
      <c>
        <v>0</v>
      </c>
      <c>
        <v>0</v>
      </c>
      <c>
        <v>0</v>
      </c>
    </row>
    <row>
      <c>
        <v>2387698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M-427 35-02-M00427_M-474 M01_2101945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01.10.2022 13:59:02</t>
        </is>
      </c>
      <c>
        <is>
          <t>01.10.2022 18:30:28</t>
        </is>
      </c>
      <c>
        <v>4.523888888</v>
      </c>
      <c>
        <v>2</v>
      </c>
      <c>
        <v>15</v>
      </c>
      <c>
        <v>0</v>
      </c>
      <c>
        <v>0</v>
      </c>
      <c>
        <v>0</v>
      </c>
      <c>
        <v>0</v>
      </c>
      <c>
        <v>9.047778</v>
      </c>
      <c>
        <v>67.858333</v>
      </c>
      <c>
        <v>0</v>
      </c>
      <c>
        <v>0</v>
      </c>
      <c>
        <v>0</v>
      </c>
      <c>
        <v>0</v>
      </c>
    </row>
    <row>
      <c>
        <v>2387704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K-1625 35-07-K01625_912452939_912452939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14:03:33</t>
        </is>
      </c>
      <c>
        <is>
          <t>01.10.2022 19:28:34</t>
        </is>
      </c>
      <c>
        <v>5.416944444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5.416944</v>
      </c>
      <c>
        <v>0</v>
      </c>
      <c>
        <v>0</v>
      </c>
      <c>
        <v>0</v>
      </c>
      <c>
        <v>0</v>
      </c>
    </row>
    <row>
      <c>
        <v>2387700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TAYTAN TR-3 45-78-M00306_953284980_953284980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14:06:46</t>
        </is>
      </c>
      <c>
        <is>
          <t>01.10.2022 15:07:23</t>
        </is>
      </c>
      <c>
        <v>1.010277777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1.010278</v>
      </c>
      <c>
        <v>0</v>
      </c>
      <c>
        <v>0</v>
      </c>
      <c>
        <v>0</v>
      </c>
      <c>
        <v>0</v>
      </c>
    </row>
    <row>
      <c>
        <v>2387703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HALİTPAŞA DM 45-80-M00060_BELEN M02_72188659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14:06:56</t>
        </is>
      </c>
      <c>
        <is>
          <t>01.10.2022 15:50:35</t>
        </is>
      </c>
      <c>
        <v>1.7275</v>
      </c>
      <c>
        <v>183</v>
      </c>
      <c>
        <v>2321</v>
      </c>
      <c>
        <v>0</v>
      </c>
      <c>
        <v>0</v>
      </c>
      <c>
        <v>24</v>
      </c>
      <c>
        <v>240</v>
      </c>
      <c>
        <v>316.1325</v>
      </c>
      <c>
        <v>4009.5275</v>
      </c>
      <c>
        <v>0</v>
      </c>
      <c>
        <v>0</v>
      </c>
      <c>
        <v>41.46</v>
      </c>
      <c>
        <v>414.6</v>
      </c>
    </row>
    <row>
      <c>
        <v>2387701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AŞAĞI ÇOBANİSA TR-16 45-71-M00586_A_56384269_56384269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14:07:18</t>
        </is>
      </c>
      <c>
        <is>
          <t>01.10.2022 15:36:45</t>
        </is>
      </c>
      <c>
        <v>1.490833333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16.399167</v>
      </c>
      <c>
        <v>0</v>
      </c>
      <c>
        <v>0</v>
      </c>
      <c>
        <v>0</v>
      </c>
      <c>
        <v>0</v>
      </c>
    </row>
    <row>
      <c>
        <v>2387708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TR-30 35-15-M00030_950350796_950350796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14:17:26</t>
        </is>
      </c>
      <c>
        <is>
          <t>01.10.2022 15:32:06</t>
        </is>
      </c>
      <c>
        <v>1.244444444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1.244444</v>
      </c>
      <c>
        <v>0</v>
      </c>
      <c>
        <v>0</v>
      </c>
      <c>
        <v>0</v>
      </c>
      <c>
        <v>0</v>
      </c>
    </row>
    <row>
      <c>
        <v>2387710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TR-1/33 45-72-M00033_B_56391715_56391715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14:17:58</t>
        </is>
      </c>
      <c>
        <is>
          <t>01.10.2022 15:03:42</t>
        </is>
      </c>
      <c>
        <v>0.762222222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7.622222</v>
      </c>
      <c>
        <v>0</v>
      </c>
      <c>
        <v>0</v>
      </c>
      <c>
        <v>0</v>
      </c>
      <c>
        <v>0</v>
      </c>
    </row>
    <row>
      <c>
        <v>2387713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DURASILLI TR-1 KÖK 45-78-M01114_TR-12 M01_2328782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14:23:49</t>
        </is>
      </c>
      <c>
        <is>
          <t>01.10.2022 15:07:44</t>
        </is>
      </c>
      <c>
        <v>0.731944444</v>
      </c>
      <c>
        <v>3</v>
      </c>
      <c>
        <v>245</v>
      </c>
      <c>
        <v>0</v>
      </c>
      <c>
        <v>0</v>
      </c>
      <c>
        <v>0</v>
      </c>
      <c>
        <v>0</v>
      </c>
      <c>
        <v>2.195833</v>
      </c>
      <c>
        <v>179.326389</v>
      </c>
      <c>
        <v>0</v>
      </c>
      <c>
        <v>0</v>
      </c>
      <c>
        <v>0</v>
      </c>
      <c>
        <v>0</v>
      </c>
    </row>
    <row>
      <c>
        <v>2387715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M08_2097308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01.10.2022 14:26:57</t>
        </is>
      </c>
      <c>
        <is>
          <t>01.10.2022 15:37:25</t>
        </is>
      </c>
      <c>
        <v>1.174444444</v>
      </c>
      <c>
        <v>151</v>
      </c>
      <c>
        <v>406</v>
      </c>
      <c>
        <v>0</v>
      </c>
      <c>
        <v>0</v>
      </c>
      <c>
        <v>0</v>
      </c>
      <c>
        <v>0</v>
      </c>
      <c>
        <v>177.341111</v>
      </c>
      <c>
        <v>476.824444</v>
      </c>
      <c>
        <v>0</v>
      </c>
      <c>
        <v>0</v>
      </c>
      <c>
        <v>0</v>
      </c>
      <c>
        <v>0</v>
      </c>
    </row>
    <row>
      <c>
        <v>2387716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DİKİLİ İM 35-30-A00001_DONANIMLI YEDEK L05_72357043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14:32:09</t>
        </is>
      </c>
      <c>
        <is>
          <t>01.10.2022 15:05:17</t>
        </is>
      </c>
      <c>
        <v>0.552222222</v>
      </c>
      <c>
        <v>0</v>
      </c>
      <c>
        <v>17</v>
      </c>
      <c>
        <v>13</v>
      </c>
      <c>
        <v>5859</v>
      </c>
      <c>
        <v>0</v>
      </c>
      <c>
        <v>0</v>
      </c>
      <c>
        <v>0</v>
      </c>
      <c>
        <v>9.387778</v>
      </c>
      <c>
        <v>7.178889</v>
      </c>
      <c>
        <v>3235.469999</v>
      </c>
      <c>
        <v>0</v>
      </c>
      <c>
        <v>0</v>
      </c>
    </row>
    <row>
      <c>
        <v>2387791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K-358 35-04-K00358_F_56383487_56383487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01.10.2022 14:39:14</t>
        </is>
      </c>
      <c>
        <is>
          <t>01.10.2022 17:42:46</t>
        </is>
      </c>
      <c>
        <v>3.058888888</v>
      </c>
      <c>
        <v>0</v>
      </c>
      <c>
        <v>269</v>
      </c>
      <c>
        <v>0</v>
      </c>
      <c>
        <v>0</v>
      </c>
      <c>
        <v>0</v>
      </c>
      <c>
        <v>0</v>
      </c>
      <c>
        <v>0</v>
      </c>
      <c>
        <v>822.841111</v>
      </c>
      <c>
        <v>0</v>
      </c>
      <c>
        <v>0</v>
      </c>
      <c>
        <v>0</v>
      </c>
      <c>
        <v>0</v>
      </c>
    </row>
    <row>
      <c>
        <v>2387719</v>
      </c>
      <c>
        <v>1</v>
      </c>
      <c>
        <is>
          <t>MANİSA</t>
        </is>
      </c>
      <c>
        <v>KULA</v>
      </c>
      <c>
        <is>
          <t>Saha Dağıtım Kutusu (SDK)</t>
        </is>
      </c>
      <c t="inlineStr">
        <is>
          <t>TR-60 45-77-L00060_A A01_65811093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14:44:41</t>
        </is>
      </c>
      <c>
        <is>
          <t>01.10.2022 16:18:40</t>
        </is>
      </c>
      <c>
        <v>1.566388888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31.327778</v>
      </c>
      <c>
        <v>0</v>
      </c>
      <c>
        <v>0</v>
      </c>
    </row>
    <row>
      <c>
        <v>2387726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K-4440 35-02-K04440_914633944_914633944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14:49:25</t>
        </is>
      </c>
      <c>
        <is>
          <t>01.10.2022 16:25:10</t>
        </is>
      </c>
      <c>
        <v>1.595833333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7.979167</v>
      </c>
      <c>
        <v>0</v>
      </c>
      <c>
        <v>0</v>
      </c>
      <c>
        <v>0</v>
      </c>
      <c>
        <v>0</v>
      </c>
    </row>
    <row>
      <c>
        <v>2387741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K-1748 35-08-K01748_35-08-K01748_2353428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01.10.2022 14:59:49</t>
        </is>
      </c>
      <c>
        <is>
          <t>01.10.2022 15:51:12</t>
        </is>
      </c>
      <c>
        <v>0.856388888</v>
      </c>
      <c>
        <v>0</v>
      </c>
      <c>
        <v>767</v>
      </c>
      <c>
        <v>0</v>
      </c>
      <c>
        <v>0</v>
      </c>
      <c>
        <v>0</v>
      </c>
      <c>
        <v>0</v>
      </c>
      <c>
        <v>0</v>
      </c>
      <c>
        <v>656.850277</v>
      </c>
      <c>
        <v>0</v>
      </c>
      <c>
        <v>0</v>
      </c>
      <c>
        <v>0</v>
      </c>
      <c>
        <v>0</v>
      </c>
    </row>
    <row>
      <c>
        <v>2387730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L-301 ÇARK 35-18-L00301_950461606_950461606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15:01:47</t>
        </is>
      </c>
      <c>
        <is>
          <t>01.10.2022 19:17:29</t>
        </is>
      </c>
      <c>
        <v>4.261666666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4.261667</v>
      </c>
      <c>
        <v>0</v>
      </c>
      <c>
        <v>0</v>
      </c>
    </row>
    <row>
      <c>
        <v>2387731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ZEYTİNLİOVA TR-1 KÖK 45-72-L00389_B_56390232_56390232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15:03:15</t>
        </is>
      </c>
      <c>
        <is>
          <t>01.10.2022 20:08:22</t>
        </is>
      </c>
      <c>
        <v>5.085277777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50.852778</v>
      </c>
      <c>
        <v>0</v>
      </c>
      <c>
        <v>0</v>
      </c>
    </row>
    <row>
      <c>
        <v>2387736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TR-25 35-21-L00153_953365968_953365968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15:05:42</t>
        </is>
      </c>
      <c>
        <is>
          <t>01.10.2022 19:09:15</t>
        </is>
      </c>
      <c>
        <v>4.059166666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4.059167</v>
      </c>
      <c>
        <v>0</v>
      </c>
      <c>
        <v>0</v>
      </c>
      <c>
        <v>0</v>
      </c>
      <c>
        <v>0</v>
      </c>
    </row>
    <row>
      <c>
        <v>2387735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45-71-M00077_GİRİŞ M01_72234125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01.10.2022 15:08:49</t>
        </is>
      </c>
      <c>
        <is>
          <t>01.10.2022 15:09:20</t>
        </is>
      </c>
      <c>
        <v>0.008611111</v>
      </c>
      <c>
        <v>120</v>
      </c>
      <c>
        <v>662</v>
      </c>
      <c>
        <v>0</v>
      </c>
      <c>
        <v>0</v>
      </c>
      <c>
        <v>0</v>
      </c>
      <c>
        <v>0</v>
      </c>
      <c>
        <v>1.033333</v>
      </c>
      <c>
        <v>5.700555</v>
      </c>
      <c>
        <v>0</v>
      </c>
      <c>
        <v>0</v>
      </c>
      <c>
        <v>0</v>
      </c>
      <c>
        <v>0</v>
      </c>
    </row>
    <row>
      <c>
        <v>2387737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45-83-A00004_B.BELEN M14_2097152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15:11:21</t>
        </is>
      </c>
      <c>
        <is>
          <t>01.10.2022 15:19:57</t>
        </is>
      </c>
      <c>
        <v>0.143333333</v>
      </c>
      <c>
        <v>85</v>
      </c>
      <c>
        <v>87</v>
      </c>
      <c>
        <v>0</v>
      </c>
      <c>
        <v>0</v>
      </c>
      <c>
        <v>1</v>
      </c>
      <c>
        <v>0</v>
      </c>
      <c>
        <v>12.183333</v>
      </c>
      <c>
        <v>12.47</v>
      </c>
      <c>
        <v>0</v>
      </c>
      <c>
        <v>0</v>
      </c>
      <c>
        <v>0.143333</v>
      </c>
      <c>
        <v>0</v>
      </c>
    </row>
    <row>
      <c>
        <v>2387749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FAHRİ AKYÜZ SULAMA GRUBU TR 35-27-M00524_35-27-M00524_2373519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15:24:00</t>
        </is>
      </c>
      <c>
        <is>
          <t>01.10.2022 17:47:51</t>
        </is>
      </c>
      <c>
        <v>2.3975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112.6825</v>
      </c>
      <c>
        <v>0</v>
      </c>
      <c>
        <v>0</v>
      </c>
      <c>
        <v>0</v>
      </c>
      <c>
        <v>0</v>
      </c>
    </row>
    <row>
      <c>
        <v>2387768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ARAPBAŞI TR-1 35-20-L00082_955202834_955202834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15:26:04</t>
        </is>
      </c>
      <c>
        <is>
          <t>01.10.2022 17:49:50</t>
        </is>
      </c>
      <c>
        <v>2.396111111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2.396111</v>
      </c>
      <c>
        <v>0</v>
      </c>
      <c>
        <v>0</v>
      </c>
      <c>
        <v>0</v>
      </c>
      <c>
        <v>0</v>
      </c>
    </row>
    <row>
      <c>
        <v>2387756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35-18-L00329_950437151_950437151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15:32:15</t>
        </is>
      </c>
      <c>
        <is>
          <t>01.10.2022 20:08:00</t>
        </is>
      </c>
      <c>
        <v>4.595833333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4.595833</v>
      </c>
    </row>
    <row>
      <c>
        <v>2387755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35-31-L00116_CERİTLER L03_2337024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01.10.2022 15:32:19</t>
        </is>
      </c>
      <c>
        <is>
          <t>01.10.2022 16:56:00</t>
        </is>
      </c>
      <c>
        <v>1.394722222</v>
      </c>
      <c>
        <v>0</v>
      </c>
      <c>
        <v>0</v>
      </c>
      <c>
        <v>21</v>
      </c>
      <c>
        <v>1063</v>
      </c>
      <c>
        <v>0</v>
      </c>
      <c>
        <v>0</v>
      </c>
      <c>
        <v>0</v>
      </c>
      <c>
        <v>0</v>
      </c>
      <c>
        <v>29.289167</v>
      </c>
      <c>
        <v>1482.589722</v>
      </c>
      <c>
        <v>0</v>
      </c>
      <c>
        <v>0</v>
      </c>
    </row>
    <row>
      <c>
        <v>2387754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TR-61 35-26-M00061_TR-48 M01_65930674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15:32:59</t>
        </is>
      </c>
      <c>
        <is>
          <t>01.10.2022 15:39:00</t>
        </is>
      </c>
      <c>
        <v>0.100277777</v>
      </c>
      <c>
        <v>35</v>
      </c>
      <c>
        <v>11374</v>
      </c>
      <c>
        <v>0</v>
      </c>
      <c>
        <v>0</v>
      </c>
      <c>
        <v>0</v>
      </c>
      <c>
        <v>0</v>
      </c>
      <c>
        <v>3.509722</v>
      </c>
      <c>
        <v>1140.559436</v>
      </c>
      <c>
        <v>0</v>
      </c>
      <c>
        <v>0</v>
      </c>
      <c>
        <v>0</v>
      </c>
      <c>
        <v>0</v>
      </c>
    </row>
    <row>
      <c>
        <v>2387759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45-71-M00077_SULAMALAR M05_72234162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15:36:46</t>
        </is>
      </c>
      <c>
        <is>
          <t>01.10.2022 17:04:24</t>
        </is>
      </c>
      <c>
        <v>1.460555555</v>
      </c>
      <c>
        <v>66</v>
      </c>
      <c>
        <v>0</v>
      </c>
      <c>
        <v>0</v>
      </c>
      <c>
        <v>0</v>
      </c>
      <c>
        <v>0</v>
      </c>
      <c>
        <v>0</v>
      </c>
      <c>
        <v>96.396667</v>
      </c>
      <c>
        <v>0</v>
      </c>
      <c>
        <v>0</v>
      </c>
      <c>
        <v>0</v>
      </c>
      <c>
        <v>0</v>
      </c>
      <c>
        <v>0</v>
      </c>
    </row>
    <row>
      <c>
        <v>2387761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M-3111(YATIRIM REZERVE) 35-08-M03111_A I1_5761045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15:39:08</t>
        </is>
      </c>
      <c>
        <is>
          <t>01.10.2022 17:43:16</t>
        </is>
      </c>
      <c>
        <v>2.068888888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182.062222</v>
      </c>
      <c>
        <v>0</v>
      </c>
      <c>
        <v>0</v>
      </c>
      <c>
        <v>0</v>
      </c>
      <c>
        <v>0</v>
      </c>
    </row>
    <row>
      <c>
        <v>2387762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M-3111(YATIRIM REZERVE) 35-08-M03111_B B1_5761024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15:46:41</t>
        </is>
      </c>
      <c>
        <is>
          <t>01.10.2022 17:45:11</t>
        </is>
      </c>
      <c>
        <v>1.975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112.575</v>
      </c>
      <c>
        <v>0</v>
      </c>
      <c>
        <v>0</v>
      </c>
      <c>
        <v>0</v>
      </c>
      <c>
        <v>0</v>
      </c>
    </row>
    <row>
      <c>
        <v>2387770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SELİMİYE TR-3 ARNAVUTLAR 45-79-M00507_C_56386305_56386305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15:47:33</t>
        </is>
      </c>
      <c>
        <is>
          <t>01.10.2022 17:16:02</t>
        </is>
      </c>
      <c>
        <v>1.474722222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22.120833</v>
      </c>
      <c>
        <v>0</v>
      </c>
      <c>
        <v>0</v>
      </c>
    </row>
    <row>
      <c>
        <v>2387771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45-78-M00314_HatBaşıAyırıcı_53140391 M014_53140391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15:47:34</t>
        </is>
      </c>
      <c>
        <is>
          <t>01.10.2022 17:12:40</t>
        </is>
      </c>
      <c>
        <v>1.418333333</v>
      </c>
      <c>
        <v>5</v>
      </c>
      <c>
        <v>0</v>
      </c>
      <c>
        <v>0</v>
      </c>
      <c>
        <v>0</v>
      </c>
      <c>
        <v>0</v>
      </c>
      <c>
        <v>0</v>
      </c>
      <c>
        <v>7.091667</v>
      </c>
      <c>
        <v>0</v>
      </c>
      <c>
        <v>0</v>
      </c>
      <c>
        <v>0</v>
      </c>
      <c>
        <v>0</v>
      </c>
      <c>
        <v>0</v>
      </c>
    </row>
    <row>
      <c>
        <v>2387772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ALAŞEHİR TR-4 45-73-M00004_45-73-M00004_2352251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15:53:57</t>
        </is>
      </c>
      <c>
        <is>
          <t>01.10.2022 20:19:18</t>
        </is>
      </c>
      <c>
        <v>4.4225</v>
      </c>
      <c>
        <v>0</v>
      </c>
      <c>
        <v>377</v>
      </c>
      <c>
        <v>0</v>
      </c>
      <c>
        <v>0</v>
      </c>
      <c>
        <v>0</v>
      </c>
      <c>
        <v>0</v>
      </c>
      <c>
        <v>0</v>
      </c>
      <c>
        <v>1667.2825</v>
      </c>
      <c>
        <v>0</v>
      </c>
      <c>
        <v>0</v>
      </c>
      <c>
        <v>0</v>
      </c>
      <c>
        <v>0</v>
      </c>
    </row>
    <row>
      <c>
        <v>2387757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TR-17 (M-717) 35-30-M00717_C C01_83626727</t>
        </is>
      </c>
      <c>
        <v>AG Box Arızası</v>
      </c>
      <c>
        <v>Dağıtım-AG</v>
      </c>
      <c>
        <v>Uzun</v>
      </c>
      <c>
        <v>Şebeke işletmecisi </v>
      </c>
      <c>
        <v>Bildirimsiz</v>
      </c>
      <c>
        <is>
          <t>01.10.2022 15:54:37</t>
        </is>
      </c>
      <c>
        <is>
          <t>01.10.2022 18:54:38</t>
        </is>
      </c>
      <c>
        <v>3.000277777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285.026389</v>
      </c>
      <c>
        <v>0</v>
      </c>
      <c>
        <v>0</v>
      </c>
    </row>
    <row>
      <c>
        <v>2387764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M-3111(YATIRIM REZERVE) 35-08-M03111_C C1_5761017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15:58:51</t>
        </is>
      </c>
      <c>
        <is>
          <t>01.10.2022 17:47:25</t>
        </is>
      </c>
      <c>
        <v>1.809444444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103.138333</v>
      </c>
      <c>
        <v>0</v>
      </c>
      <c>
        <v>0</v>
      </c>
      <c>
        <v>0</v>
      </c>
      <c>
        <v>0</v>
      </c>
    </row>
    <row>
      <c>
        <v>2387774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YASEMİN DM 35-19-M00002_KUŞÇULAR DM-2 M02_2116640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16:13:07</t>
        </is>
      </c>
      <c>
        <is>
          <t>01.10.2022 16:52:59</t>
        </is>
      </c>
      <c>
        <v>0.664444444</v>
      </c>
      <c>
        <v>6</v>
      </c>
      <c>
        <v>451</v>
      </c>
      <c>
        <v>0</v>
      </c>
      <c>
        <v>0</v>
      </c>
      <c>
        <v>0</v>
      </c>
      <c>
        <v>0</v>
      </c>
      <c>
        <v>3.986667</v>
      </c>
      <c>
        <v>299.664444</v>
      </c>
      <c>
        <v>0</v>
      </c>
      <c>
        <v>0</v>
      </c>
      <c>
        <v>0</v>
      </c>
      <c>
        <v>0</v>
      </c>
    </row>
    <row>
      <c>
        <v>2387779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M03_2313119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16:18:00</t>
        </is>
      </c>
      <c>
        <is>
          <t>01.10.2022 16:30:10</t>
        </is>
      </c>
      <c>
        <v>0.202777777</v>
      </c>
      <c>
        <v>94</v>
      </c>
      <c>
        <v>196</v>
      </c>
      <c>
        <v>83</v>
      </c>
      <c>
        <v>106</v>
      </c>
      <c>
        <v>56</v>
      </c>
      <c>
        <v>0</v>
      </c>
      <c>
        <v>19.061111</v>
      </c>
      <c>
        <v>39.744444</v>
      </c>
      <c>
        <v>16.830555</v>
      </c>
      <c>
        <v>21.494444</v>
      </c>
      <c>
        <v>11.355556</v>
      </c>
      <c>
        <v>0</v>
      </c>
    </row>
    <row>
      <c>
        <v>2387787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K-1673 35-04-K01673_99602630_99602630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16:19:52</t>
        </is>
      </c>
      <c>
        <is>
          <t>01.10.2022 19:43:13</t>
        </is>
      </c>
      <c>
        <v>3.389166666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3.389167</v>
      </c>
      <c>
        <v>0</v>
      </c>
      <c>
        <v>0</v>
      </c>
      <c>
        <v>0</v>
      </c>
      <c>
        <v>0</v>
      </c>
    </row>
    <row>
      <c>
        <v>2387820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TR-26 35-13-L00026_946421765_946421765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16:25:54</t>
        </is>
      </c>
      <c>
        <is>
          <t>01.10.2022 19:37:42</t>
        </is>
      </c>
      <c>
        <v>3.196666666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3.196667</v>
      </c>
      <c>
        <v>0</v>
      </c>
      <c>
        <v>0</v>
      </c>
      <c>
        <v>0</v>
      </c>
      <c>
        <v>0</v>
      </c>
    </row>
    <row>
      <c>
        <v>2387783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KOYUNDERE TR-6 35-28-M00158_953396699_953396699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16:25:57</t>
        </is>
      </c>
      <c>
        <is>
          <t>01.10.2022 17:38:46</t>
        </is>
      </c>
      <c>
        <v>1.213611111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25.485833</v>
      </c>
      <c>
        <v>0</v>
      </c>
      <c>
        <v>0</v>
      </c>
      <c>
        <v>0</v>
      </c>
      <c>
        <v>0</v>
      </c>
    </row>
    <row>
      <c>
        <v>2387782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35-16-M00448_ÇİFTLİK SULAMA M03_2115965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16:25:58</t>
        </is>
      </c>
      <c>
        <is>
          <t>01.10.2022 17:19:53</t>
        </is>
      </c>
      <c>
        <v>0.898611111</v>
      </c>
      <c>
        <v>0</v>
      </c>
      <c>
        <v>0</v>
      </c>
      <c>
        <v>0</v>
      </c>
      <c>
        <v>0</v>
      </c>
      <c>
        <v>23</v>
      </c>
      <c>
        <v>54</v>
      </c>
      <c>
        <v>0</v>
      </c>
      <c>
        <v>0</v>
      </c>
      <c>
        <v>0</v>
      </c>
      <c>
        <v>0</v>
      </c>
      <c>
        <v>20.668056</v>
      </c>
      <c>
        <v>48.525</v>
      </c>
    </row>
    <row>
      <c>
        <v>2387784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DM-5/10 45-71-M00775_DM-5/10C M03_2124686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16:26:49</t>
        </is>
      </c>
      <c>
        <is>
          <t>01.10.2022 17:15:32</t>
        </is>
      </c>
      <c>
        <v>0.811944444</v>
      </c>
      <c>
        <v>44</v>
      </c>
      <c>
        <v>0</v>
      </c>
      <c>
        <v>0</v>
      </c>
      <c>
        <v>0</v>
      </c>
      <c>
        <v>0</v>
      </c>
      <c>
        <v>0</v>
      </c>
      <c>
        <v>35.725556</v>
      </c>
      <c>
        <v>0</v>
      </c>
      <c>
        <v>0</v>
      </c>
      <c>
        <v>0</v>
      </c>
      <c>
        <v>0</v>
      </c>
      <c>
        <v>0</v>
      </c>
    </row>
    <row>
      <c>
        <v>2387792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DM-2/3 ESKİ ANIT YANI 35-18-L00581_950454815_950454815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16:31:16</t>
        </is>
      </c>
      <c>
        <is>
          <t>01.10.2022 18:28:48</t>
        </is>
      </c>
      <c>
        <v>1.958888888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1.958889</v>
      </c>
      <c>
        <v>0</v>
      </c>
      <c>
        <v>0</v>
      </c>
    </row>
    <row>
      <c>
        <v>2387793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K-544 35-01-K00544_911415747_911415747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16:37:10</t>
        </is>
      </c>
      <c>
        <is>
          <t>01.10.2022 18:18:46</t>
        </is>
      </c>
      <c>
        <v>1.693333333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1.693333</v>
      </c>
      <c>
        <v>0</v>
      </c>
      <c>
        <v>0</v>
      </c>
      <c>
        <v>0</v>
      </c>
      <c>
        <v>0</v>
      </c>
    </row>
    <row>
      <c>
        <v>2387796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TR-1/43 45-83-M00043_TR-1/44 M02_2330144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16:46:18</t>
        </is>
      </c>
      <c>
        <is>
          <t>01.10.2022 17:59:23</t>
        </is>
      </c>
      <c>
        <v>1.218055555</v>
      </c>
      <c>
        <v>10</v>
      </c>
      <c>
        <v>35</v>
      </c>
      <c>
        <v>0</v>
      </c>
      <c>
        <v>0</v>
      </c>
      <c>
        <v>0</v>
      </c>
      <c>
        <v>0</v>
      </c>
      <c>
        <v>12.180556</v>
      </c>
      <c>
        <v>42.631944</v>
      </c>
      <c>
        <v>0</v>
      </c>
      <c>
        <v>0</v>
      </c>
      <c>
        <v>0</v>
      </c>
      <c>
        <v>0</v>
      </c>
    </row>
    <row>
      <c>
        <v>2387795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TR-40 35-17-M00040_950301675_950301675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16:47:31</t>
        </is>
      </c>
      <c>
        <is>
          <t>01.10.2022 18:48:22</t>
        </is>
      </c>
      <c>
        <v>2.014166666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10.070833</v>
      </c>
      <c>
        <v>0</v>
      </c>
      <c>
        <v>0</v>
      </c>
      <c>
        <v>0</v>
      </c>
      <c>
        <v>0</v>
      </c>
    </row>
    <row>
      <c>
        <v>2387797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ZEYTİNLİOVA TR-1 KÖK 45-72-L00389_TR-14 ÇIKIŞI L07_2102915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16:48:20</t>
        </is>
      </c>
      <c>
        <is>
          <t>01.10.2022 18:00:31</t>
        </is>
      </c>
      <c>
        <v>1.203055555</v>
      </c>
      <c>
        <v>0</v>
      </c>
      <c>
        <v>0</v>
      </c>
      <c>
        <v>35</v>
      </c>
      <c>
        <v>817</v>
      </c>
      <c>
        <v>0</v>
      </c>
      <c>
        <v>0</v>
      </c>
      <c>
        <v>0</v>
      </c>
      <c>
        <v>0</v>
      </c>
      <c>
        <v>42.106944</v>
      </c>
      <c>
        <v>982.896388</v>
      </c>
      <c>
        <v>0</v>
      </c>
      <c>
        <v>0</v>
      </c>
    </row>
    <row>
      <c>
        <v>2387800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K-2471 35-01-K02471_B_56362698_56362698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16:55:33</t>
        </is>
      </c>
      <c>
        <is>
          <t>01.10.2022 17:19:49</t>
        </is>
      </c>
      <c>
        <v>0.404444444</v>
      </c>
      <c>
        <v>0</v>
      </c>
      <c>
        <v>193</v>
      </c>
      <c>
        <v>0</v>
      </c>
      <c>
        <v>0</v>
      </c>
      <c>
        <v>0</v>
      </c>
      <c>
        <v>0</v>
      </c>
      <c>
        <v>0</v>
      </c>
      <c>
        <v>78.057778</v>
      </c>
      <c>
        <v>0</v>
      </c>
      <c>
        <v>0</v>
      </c>
      <c>
        <v>0</v>
      </c>
      <c>
        <v>0</v>
      </c>
    </row>
    <row>
      <c>
        <v>2387802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45-78-M00305_TAYTAN MERKEZ ÇIKIŞ M01_65651002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16:55:49</t>
        </is>
      </c>
      <c>
        <is>
          <t>01.10.2022 17:36:46</t>
        </is>
      </c>
      <c>
        <v>0.6825</v>
      </c>
      <c>
        <v>8</v>
      </c>
      <c>
        <v>527</v>
      </c>
      <c>
        <v>0</v>
      </c>
      <c>
        <v>0</v>
      </c>
      <c>
        <v>0</v>
      </c>
      <c>
        <v>0</v>
      </c>
      <c>
        <v>5.46</v>
      </c>
      <c>
        <v>359.6775</v>
      </c>
      <c>
        <v>0</v>
      </c>
      <c>
        <v>0</v>
      </c>
      <c>
        <v>0</v>
      </c>
      <c>
        <v>0</v>
      </c>
    </row>
    <row>
      <c>
        <v>2387806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KARAKOVA KÖK 35-15-L01205_SEYREKLİ M01_85269012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17:02:19</t>
        </is>
      </c>
      <c>
        <is>
          <t>01.10.2022 17:19:07</t>
        </is>
      </c>
      <c>
        <v>0.28</v>
      </c>
      <c>
        <v>28</v>
      </c>
      <c>
        <v>486</v>
      </c>
      <c>
        <v>0</v>
      </c>
      <c>
        <v>0</v>
      </c>
      <c>
        <v>0</v>
      </c>
      <c>
        <v>0</v>
      </c>
      <c>
        <v>7.84</v>
      </c>
      <c>
        <v>136.08</v>
      </c>
      <c>
        <v>0</v>
      </c>
      <c>
        <v>0</v>
      </c>
      <c>
        <v>0</v>
      </c>
      <c>
        <v>0</v>
      </c>
    </row>
    <row>
      <c>
        <v>2387807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35-15-A00002_ERTUĞRUL KÖYÜ L15_2316543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17:04:00</t>
        </is>
      </c>
      <c>
        <is>
          <t>01.10.2022 17:47:22</t>
        </is>
      </c>
      <c>
        <v>0.722777777</v>
      </c>
      <c>
        <v>40</v>
      </c>
      <c>
        <v>1078</v>
      </c>
      <c>
        <v>0</v>
      </c>
      <c>
        <v>0</v>
      </c>
      <c>
        <v>0</v>
      </c>
      <c>
        <v>17</v>
      </c>
      <c>
        <v>28.911111</v>
      </c>
      <c>
        <v>779.154444</v>
      </c>
      <c>
        <v>0</v>
      </c>
      <c>
        <v>0</v>
      </c>
      <c>
        <v>0</v>
      </c>
      <c>
        <v>12.287222</v>
      </c>
    </row>
    <row>
      <c>
        <v>2387808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KIRMAHALLE  TR-12 35-28-M00271_A_65513049_65513049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17:04:22</t>
        </is>
      </c>
      <c>
        <is>
          <t>01.10.2022 19:43:51</t>
        </is>
      </c>
      <c>
        <v>2.658055555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42.528889</v>
      </c>
      <c>
        <v>0</v>
      </c>
      <c>
        <v>0</v>
      </c>
      <c>
        <v>0</v>
      </c>
      <c>
        <v>0</v>
      </c>
    </row>
    <row>
      <c>
        <v>2387805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URGANLI TR-4 45-83-M00554_MERA M01_2328743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17:04:33</t>
        </is>
      </c>
      <c>
        <is>
          <t>01.10.2022 18:11:32</t>
        </is>
      </c>
      <c>
        <v>1.116388888</v>
      </c>
      <c>
        <v>51</v>
      </c>
      <c>
        <v>0</v>
      </c>
      <c>
        <v>20</v>
      </c>
      <c>
        <v>0</v>
      </c>
      <c>
        <v>37</v>
      </c>
      <c>
        <v>0</v>
      </c>
      <c>
        <v>56.935833</v>
      </c>
      <c>
        <v>0</v>
      </c>
      <c>
        <v>22.327778</v>
      </c>
      <c>
        <v>0</v>
      </c>
      <c>
        <v>41.306389</v>
      </c>
      <c>
        <v>0</v>
      </c>
    </row>
    <row>
      <c>
        <v>2387811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TR-92 35-17-M00092_950302618_950302618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17:11:43</t>
        </is>
      </c>
      <c>
        <is>
          <t>01.10.2022 17:59:42</t>
        </is>
      </c>
      <c>
        <v>0.799722222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4.798333</v>
      </c>
      <c>
        <v>0</v>
      </c>
      <c>
        <v>0</v>
      </c>
      <c>
        <v>0</v>
      </c>
      <c>
        <v>0</v>
      </c>
    </row>
    <row>
      <c>
        <v>2387822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TR-2/24 45-83-L00024_915775916_915775916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17:22:07</t>
        </is>
      </c>
      <c>
        <is>
          <t>01.10.2022 19:50:23</t>
        </is>
      </c>
      <c>
        <v>2.471111111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2.471111</v>
      </c>
      <c>
        <v>0</v>
      </c>
      <c>
        <v>0</v>
      </c>
      <c>
        <v>0</v>
      </c>
      <c>
        <v>0</v>
      </c>
    </row>
    <row>
      <c>
        <v>2387830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35-29-A00001_HatBaşıAyırıcı_53138602 M18_53138602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17:27:00</t>
        </is>
      </c>
      <c>
        <is>
          <t>01.10.2022 18:47:36</t>
        </is>
      </c>
      <c>
        <v>1.343333333</v>
      </c>
      <c>
        <v>3</v>
      </c>
      <c>
        <v>12</v>
      </c>
      <c>
        <v>0</v>
      </c>
      <c>
        <v>0</v>
      </c>
      <c>
        <v>0</v>
      </c>
      <c>
        <v>0</v>
      </c>
      <c>
        <v>4.03</v>
      </c>
      <c>
        <v>16.12</v>
      </c>
      <c>
        <v>0</v>
      </c>
      <c>
        <v>0</v>
      </c>
      <c>
        <v>0</v>
      </c>
      <c>
        <v>0</v>
      </c>
    </row>
    <row>
      <c>
        <v>2387825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L-25 35-14-L00025_6014730_56357445_56357445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17:27:32</t>
        </is>
      </c>
      <c>
        <is>
          <t>01.10.2022 19:55:53</t>
        </is>
      </c>
      <c>
        <v>2.4725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89.01</v>
      </c>
      <c>
        <v>0</v>
      </c>
      <c>
        <v>0</v>
      </c>
      <c>
        <v>0</v>
      </c>
      <c>
        <v>0</v>
      </c>
    </row>
    <row>
      <c>
        <v>2387829</v>
      </c>
      <c>
        <v>1</v>
      </c>
      <c>
        <is>
          <t>MANİSA</t>
        </is>
      </c>
      <c>
        <v>SALİHLİ</v>
      </c>
      <c>
        <is>
          <t>Dağıtım Transformatörü</t>
        </is>
      </c>
      <c t="inlineStr">
        <is>
          <t>TR-78 45-78-L00078_45-78-L00078_2354829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01.10.2022 17:30:32</t>
        </is>
      </c>
      <c>
        <is>
          <t>01.10.2022 19:13:08</t>
        </is>
      </c>
      <c>
        <v>1.71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179.55</v>
      </c>
      <c>
        <v>0</v>
      </c>
      <c>
        <v>0</v>
      </c>
      <c>
        <v>0</v>
      </c>
      <c>
        <v>0</v>
      </c>
    </row>
    <row>
      <c>
        <v>2387827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M-1335 KAYADİBİ KÖK 35-02-M01335_M-2625 M07_72281500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17:36:30</t>
        </is>
      </c>
      <c>
        <is>
          <t>01.10.2022 18:20:00</t>
        </is>
      </c>
      <c>
        <v>0.725</v>
      </c>
      <c>
        <v>5</v>
      </c>
      <c>
        <v>622</v>
      </c>
      <c>
        <v>0</v>
      </c>
      <c>
        <v>0</v>
      </c>
      <c>
        <v>0</v>
      </c>
      <c>
        <v>0</v>
      </c>
      <c>
        <v>3.625</v>
      </c>
      <c>
        <v>450.95</v>
      </c>
      <c>
        <v>0</v>
      </c>
      <c>
        <v>0</v>
      </c>
      <c>
        <v>0</v>
      </c>
      <c>
        <v>0</v>
      </c>
    </row>
    <row>
      <c>
        <v>2387834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DM-3/TR-32 35-22-M00074_955261406_955261406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01.10.2022 17:36:48</t>
        </is>
      </c>
      <c>
        <is>
          <t>01.10.2022 18:59:43</t>
        </is>
      </c>
      <c>
        <v>1.381944444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9.673611</v>
      </c>
      <c>
        <v>0</v>
      </c>
      <c>
        <v>0</v>
      </c>
      <c>
        <v>0</v>
      </c>
      <c>
        <v>0</v>
      </c>
    </row>
    <row>
      <c>
        <v>2387832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K-4597 35-09-K04597_35-09-K04597_45388118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17:38:09</t>
        </is>
      </c>
      <c>
        <is>
          <t>01.10.2022 18:15:42</t>
        </is>
      </c>
      <c>
        <v>0.625833333</v>
      </c>
      <c>
        <v>0</v>
      </c>
      <c>
        <v>364</v>
      </c>
      <c>
        <v>0</v>
      </c>
      <c>
        <v>0</v>
      </c>
      <c>
        <v>0</v>
      </c>
      <c>
        <v>0</v>
      </c>
      <c>
        <v>0</v>
      </c>
      <c>
        <v>227.803333</v>
      </c>
      <c>
        <v>0</v>
      </c>
      <c>
        <v>0</v>
      </c>
      <c>
        <v>0</v>
      </c>
      <c>
        <v>0</v>
      </c>
    </row>
    <row>
      <c>
        <v>2387833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HALİLBEYLİ TR-2 35-27-M01051_A_56356425_56356425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17:43:53</t>
        </is>
      </c>
      <c>
        <is>
          <t>01.10.2022 19:50:51</t>
        </is>
      </c>
      <c>
        <v>2.116111111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133.315</v>
      </c>
      <c>
        <v>0</v>
      </c>
      <c>
        <v>0</v>
      </c>
      <c>
        <v>0</v>
      </c>
      <c>
        <v>0</v>
      </c>
    </row>
    <row>
      <c>
        <v>2387837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AVŞAR İM 45-83-A00002_G KOLU L09_81661206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17:46:03</t>
        </is>
      </c>
      <c>
        <is>
          <t>01.10.2022 18:27:36</t>
        </is>
      </c>
      <c>
        <v>0.6925</v>
      </c>
      <c>
        <v>39</v>
      </c>
      <c>
        <v>2493</v>
      </c>
      <c>
        <v>0</v>
      </c>
      <c>
        <v>0</v>
      </c>
      <c>
        <v>0</v>
      </c>
      <c>
        <v>0</v>
      </c>
      <c>
        <v>27.0075</v>
      </c>
      <c>
        <v>1726.4025</v>
      </c>
      <c>
        <v>0</v>
      </c>
      <c>
        <v>0</v>
      </c>
      <c>
        <v>0</v>
      </c>
      <c>
        <v>0</v>
      </c>
    </row>
    <row>
      <c>
        <v>2387843</v>
      </c>
      <c>
        <v>1</v>
      </c>
      <c>
        <is>
          <t>MANİSA</t>
        </is>
      </c>
      <c>
        <v>SALİHLİ</v>
      </c>
      <c>
        <is>
          <t>Dağıtım Transformatörü</t>
        </is>
      </c>
      <c t="inlineStr">
        <is>
          <t>TAYTAN TR-4 45-78-M00307_45-78-M00307_2351531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01.10.2022 17:49:46</t>
        </is>
      </c>
      <c>
        <is>
          <t>01.10.2022 18:58:41</t>
        </is>
      </c>
      <c>
        <v>1.148611111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242.356944</v>
      </c>
      <c>
        <v>0</v>
      </c>
      <c>
        <v>0</v>
      </c>
      <c>
        <v>0</v>
      </c>
      <c>
        <v>0</v>
      </c>
    </row>
    <row>
      <c>
        <v>2387836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ÇINARDİBİ KÖK 35-20-M00069_DERNEKLİ-BALCILAR-OSMANLAR-BAYRAMLAR-KAMBERLER M04_66050707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01.10.2022 17:53:29</t>
        </is>
      </c>
      <c>
        <is>
          <t>01.10.2022 17:53:49</t>
        </is>
      </c>
      <c>
        <v>0.005555555</v>
      </c>
      <c>
        <v>28</v>
      </c>
      <c>
        <v>710</v>
      </c>
      <c>
        <v>0</v>
      </c>
      <c>
        <v>0</v>
      </c>
      <c>
        <v>0</v>
      </c>
      <c>
        <v>0</v>
      </c>
      <c>
        <v>0.155556</v>
      </c>
      <c>
        <v>3.944444</v>
      </c>
      <c>
        <v>0</v>
      </c>
      <c>
        <v>0</v>
      </c>
      <c>
        <v>0</v>
      </c>
      <c>
        <v>0</v>
      </c>
    </row>
    <row>
      <c>
        <v>2387842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KUMKUYUCAK TR-2 45-80-M00175_45-80-M00175_2348141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01.10.2022 17:56:49</t>
        </is>
      </c>
      <c>
        <is>
          <t>01.10.2022 18:37:01</t>
        </is>
      </c>
      <c>
        <v>0.67</v>
      </c>
      <c>
        <v>0</v>
      </c>
      <c>
        <v>222</v>
      </c>
      <c>
        <v>0</v>
      </c>
      <c>
        <v>0</v>
      </c>
      <c>
        <v>0</v>
      </c>
      <c>
        <v>0</v>
      </c>
      <c>
        <v>0</v>
      </c>
      <c>
        <v>148.74</v>
      </c>
      <c>
        <v>0</v>
      </c>
      <c>
        <v>0</v>
      </c>
      <c>
        <v>0</v>
      </c>
      <c>
        <v>0</v>
      </c>
    </row>
    <row>
      <c>
        <v>2387844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45-83-A00004_MANİSA-2 M12_2097148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18:03:48</t>
        </is>
      </c>
      <c>
        <is>
          <t>01.10.2022 18:29:50</t>
        </is>
      </c>
      <c>
        <v>0.433888888</v>
      </c>
      <c>
        <v>462</v>
      </c>
      <c>
        <v>904</v>
      </c>
      <c>
        <v>0</v>
      </c>
      <c>
        <v>0</v>
      </c>
      <c>
        <v>0</v>
      </c>
      <c>
        <v>0</v>
      </c>
      <c>
        <v>200.456666</v>
      </c>
      <c>
        <v>392.235555</v>
      </c>
      <c>
        <v>0</v>
      </c>
      <c>
        <v>0</v>
      </c>
      <c>
        <v>0</v>
      </c>
      <c>
        <v>0</v>
      </c>
    </row>
    <row>
      <c>
        <v>2387848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K-1222 35-01-K01222__72410635_72410635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18:08:54</t>
        </is>
      </c>
      <c>
        <is>
          <t>01.10.2022 18:59:46</t>
        </is>
      </c>
      <c>
        <v>0.847777777</v>
      </c>
      <c>
        <v>0</v>
      </c>
      <c>
        <v>316</v>
      </c>
      <c>
        <v>0</v>
      </c>
      <c>
        <v>0</v>
      </c>
      <c>
        <v>0</v>
      </c>
      <c>
        <v>0</v>
      </c>
      <c>
        <v>0</v>
      </c>
      <c>
        <v>267.897778</v>
      </c>
      <c>
        <v>0</v>
      </c>
      <c>
        <v>0</v>
      </c>
      <c>
        <v>0</v>
      </c>
      <c>
        <v>0</v>
      </c>
    </row>
    <row>
      <c>
        <v>2387852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M-3436(YATIRIM REZERVE) 35-03-M03436_910608061_910608061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18:09:17</t>
        </is>
      </c>
      <c>
        <is>
          <t>01.10.2022 19:00:10</t>
        </is>
      </c>
      <c>
        <v>0.848055555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0.848056</v>
      </c>
      <c>
        <v>0</v>
      </c>
      <c>
        <v>0</v>
      </c>
      <c>
        <v>0</v>
      </c>
      <c>
        <v>0</v>
      </c>
    </row>
    <row>
      <c>
        <v>2387847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TR-102 ZEYTİNALANI 35-19-L00102_5853611_56377750_56377750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18:12:31</t>
        </is>
      </c>
      <c>
        <is>
          <t>01.10.2022 19:06:45</t>
        </is>
      </c>
      <c>
        <v>0.903888888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62.368333</v>
      </c>
      <c>
        <v>0</v>
      </c>
      <c>
        <v>0</v>
      </c>
      <c>
        <v>0</v>
      </c>
      <c>
        <v>0</v>
      </c>
    </row>
    <row>
      <c>
        <v>2387850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ÜÇPINAR DM 45-71-M00183_HatBaşıAyırıcı_53134724 M03_53134724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01.10.2022 18:14:55</t>
        </is>
      </c>
      <c>
        <is>
          <t>01.10.2022 20:49:38</t>
        </is>
      </c>
      <c>
        <v>2.578611111</v>
      </c>
      <c>
        <v>10</v>
      </c>
      <c>
        <v>831</v>
      </c>
      <c>
        <v>0</v>
      </c>
      <c>
        <v>0</v>
      </c>
      <c>
        <v>0</v>
      </c>
      <c>
        <v>0</v>
      </c>
      <c>
        <v>25.786111</v>
      </c>
      <c>
        <v>2142.825833</v>
      </c>
      <c>
        <v>0</v>
      </c>
      <c>
        <v>0</v>
      </c>
      <c>
        <v>0</v>
      </c>
      <c>
        <v>0</v>
      </c>
    </row>
    <row>
      <c>
        <v>2387855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KOYUNDERE DM 35-28-M00165_KOYUNDERE TR-3 M04_66524414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18:20:19</t>
        </is>
      </c>
      <c>
        <is>
          <t>01.10.2022 19:15:29</t>
        </is>
      </c>
      <c>
        <v>0.919444444</v>
      </c>
      <c>
        <v>27</v>
      </c>
      <c>
        <v>2456</v>
      </c>
      <c>
        <v>0</v>
      </c>
      <c>
        <v>0</v>
      </c>
      <c>
        <v>0</v>
      </c>
      <c>
        <v>0</v>
      </c>
      <c>
        <v>24.825</v>
      </c>
      <c>
        <v>2258.155554</v>
      </c>
      <c>
        <v>0</v>
      </c>
      <c>
        <v>0</v>
      </c>
      <c>
        <v>0</v>
      </c>
      <c>
        <v>0</v>
      </c>
    </row>
    <row>
      <c>
        <v>2387857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DM-5/10-C KÖK 45-71-M00674_DM-5/9 M07_2306063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18:27:18</t>
        </is>
      </c>
      <c>
        <is>
          <t>01.10.2022 19:20:09</t>
        </is>
      </c>
      <c>
        <v>0.880833333</v>
      </c>
      <c>
        <v>31</v>
      </c>
      <c>
        <v>0</v>
      </c>
      <c>
        <v>0</v>
      </c>
      <c>
        <v>0</v>
      </c>
      <c>
        <v>0</v>
      </c>
      <c>
        <v>0</v>
      </c>
      <c>
        <v>27.305833</v>
      </c>
      <c>
        <v>0</v>
      </c>
      <c>
        <v>0</v>
      </c>
      <c>
        <v>0</v>
      </c>
      <c>
        <v>0</v>
      </c>
      <c>
        <v>0</v>
      </c>
    </row>
    <row>
      <c>
        <v>2387863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HALİLBEYLİ TR-2 35-27-M01051_35-27-M01051_61267903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18:34:29</t>
        </is>
      </c>
      <c>
        <is>
          <t>01.10.2022 20:41:05</t>
        </is>
      </c>
      <c>
        <v>2.11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175.13</v>
      </c>
      <c>
        <v>0</v>
      </c>
      <c>
        <v>0</v>
      </c>
      <c>
        <v>0</v>
      </c>
      <c>
        <v>0</v>
      </c>
    </row>
    <row>
      <c>
        <v>2387862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L-234 35-18-L00234_950445857_950445857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18:38:58</t>
        </is>
      </c>
      <c>
        <is>
          <t>01.10.2022 20:21:50</t>
        </is>
      </c>
      <c>
        <v>1.714444444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1.714444</v>
      </c>
      <c>
        <v>0</v>
      </c>
      <c>
        <v>0</v>
      </c>
    </row>
    <row>
      <c>
        <v>2387869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18:50:24</t>
        </is>
      </c>
      <c>
        <is>
          <t>01.10.2022 20:05:41</t>
        </is>
      </c>
      <c>
        <v>1.254722222</v>
      </c>
      <c>
        <v>261</v>
      </c>
      <c>
        <v>181</v>
      </c>
      <c>
        <v>0</v>
      </c>
      <c>
        <v>0</v>
      </c>
      <c>
        <v>0</v>
      </c>
      <c>
        <v>0</v>
      </c>
      <c>
        <v>327.4825</v>
      </c>
      <c>
        <v>227.104722</v>
      </c>
      <c>
        <v>0</v>
      </c>
      <c>
        <v>0</v>
      </c>
      <c>
        <v>0</v>
      </c>
      <c>
        <v>0</v>
      </c>
    </row>
    <row>
      <c>
        <v>2387867</v>
      </c>
      <c>
        <v>1</v>
      </c>
      <c>
        <is>
          <t>MANİSA</t>
        </is>
      </c>
      <c>
        <v>DEMİRCİ</v>
      </c>
      <c>
        <is>
          <t>Kullanıcı Bağlantı Hattı</t>
        </is>
      </c>
      <c t="inlineStr">
        <is>
          <t>İCİKLER TR-3 45-74-M00253_945583163_945583163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18:54:10</t>
        </is>
      </c>
      <c>
        <is>
          <t>01.10.2022 20:31:11</t>
        </is>
      </c>
      <c>
        <v>1.616944444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1.616944</v>
      </c>
    </row>
    <row>
      <c>
        <v>2387870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OĞLANANASI TR-10 35-22-M00263_B_56355295_56355295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01.10.2022 18:56:59</t>
        </is>
      </c>
      <c>
        <is>
          <t>01.10.2022 19:44:59</t>
        </is>
      </c>
      <c>
        <v>0.8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47.2</v>
      </c>
      <c>
        <v>0</v>
      </c>
      <c>
        <v>0</v>
      </c>
      <c>
        <v>0</v>
      </c>
      <c>
        <v>0</v>
      </c>
    </row>
    <row>
      <c>
        <v>2387877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TR-140 ŞHT.ALİ DERELİ MEVKİİ 35-15-L00140_C_56356239_56356239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19:06:44</t>
        </is>
      </c>
      <c>
        <is>
          <t>01.10.2022 19:28:55</t>
        </is>
      </c>
      <c>
        <v>0.369722222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11.831111</v>
      </c>
      <c>
        <v>0</v>
      </c>
      <c>
        <v>0</v>
      </c>
      <c>
        <v>0</v>
      </c>
      <c>
        <v>0</v>
      </c>
    </row>
    <row>
      <c>
        <v>2387879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TR-64 45-78-M00064_953263486_953263486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01.10.2022 19:11:58</t>
        </is>
      </c>
      <c>
        <is>
          <t>01.10.2022 19:48:45</t>
        </is>
      </c>
      <c>
        <v>0.613055555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4.291389</v>
      </c>
      <c>
        <v>0</v>
      </c>
      <c>
        <v>0</v>
      </c>
      <c>
        <v>0</v>
      </c>
      <c>
        <v>0</v>
      </c>
    </row>
    <row>
      <c>
        <v>2387882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MEHMET TÜRK TR 35-27-M00510_DIREK TIPI TRAFO HUCRESI H01_2051173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01.10.2022 19:16:56</t>
        </is>
      </c>
      <c>
        <is>
          <t>01.10.2022 21:29:51</t>
        </is>
      </c>
      <c>
        <v>2.215277777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17.722222</v>
      </c>
      <c>
        <v>0</v>
      </c>
      <c>
        <v>0</v>
      </c>
      <c>
        <v>0</v>
      </c>
      <c>
        <v>0</v>
      </c>
    </row>
    <row>
      <c>
        <v>2387874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35-29-A00001_YENİÇİFTLİK M18_2312218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01.10.2022 19:21:05</t>
        </is>
      </c>
      <c>
        <is>
          <t>01.10.2022 19:34:01</t>
        </is>
      </c>
      <c>
        <v>0.215555555</v>
      </c>
      <c>
        <v>69</v>
      </c>
      <c>
        <v>273</v>
      </c>
      <c>
        <v>0</v>
      </c>
      <c>
        <v>0</v>
      </c>
      <c>
        <v>1</v>
      </c>
      <c>
        <v>0</v>
      </c>
      <c>
        <v>14.873333</v>
      </c>
      <c>
        <v>58.846667</v>
      </c>
      <c>
        <v>0</v>
      </c>
      <c>
        <v>0</v>
      </c>
      <c>
        <v>0.215556</v>
      </c>
      <c>
        <v>0</v>
      </c>
    </row>
    <row>
      <c>
        <v>2387880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L-330 DENİZKIZI-1 35-18-L00330_9746479_56358146_56358146</t>
        </is>
      </c>
      <c>
        <v>AG Box / Sdk Giriş Faz Sigorta Atığı</v>
      </c>
      <c>
        <v>Dağıtım-AG</v>
      </c>
      <c>
        <v>Uzun</v>
      </c>
      <c>
        <v>Şebeke işletmecisi </v>
      </c>
      <c>
        <v>Bildirimsiz</v>
      </c>
      <c>
        <is>
          <t>01.10.2022 19:25:30</t>
        </is>
      </c>
      <c>
        <is>
          <t>01.10.2022 21:40:35</t>
        </is>
      </c>
      <c>
        <v>2.251388888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38.273611</v>
      </c>
    </row>
    <row>
      <c>
        <v>2387886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YALNIZCUMA TR 45-74-M00191_A_56352164_56352164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19:41:10</t>
        </is>
      </c>
      <c>
        <is>
          <t>01.10.2022 21:50:44</t>
        </is>
      </c>
      <c>
        <v>2.159444444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43.188889</v>
      </c>
    </row>
    <row>
      <c>
        <v>2387889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TR-7 35-23-M00176__79552657_79552657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01.10.2022 19:57:13</t>
        </is>
      </c>
      <c>
        <is>
          <t>01.10.2022 20:18:28</t>
        </is>
      </c>
      <c>
        <v>0.354166666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36.833333</v>
      </c>
      <c>
        <v>0</v>
      </c>
      <c>
        <v>0</v>
      </c>
      <c>
        <v>0</v>
      </c>
      <c>
        <v>0</v>
      </c>
    </row>
    <row>
      <c>
        <v>2387893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L-231 35-18-L00231_950440529_950440529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01.10.2022 20:05:29</t>
        </is>
      </c>
      <c>
        <is>
          <t>01.10.2022 22:17:51</t>
        </is>
      </c>
      <c>
        <v>2.206111111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8.824444</v>
      </c>
      <c>
        <v>0</v>
      </c>
      <c>
        <v>0</v>
      </c>
    </row>
    <row>
      <c>
        <v>2387896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L-145 DALYAN DM 35-18-L00145_7490971_56368776_56368776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01.10.2022 20:12:53</t>
        </is>
      </c>
      <c>
        <is>
          <t>01.10.2022 22:04:40</t>
        </is>
      </c>
      <c>
        <v>1.863055555</v>
      </c>
      <c>
        <v>0</v>
      </c>
      <c>
        <v>1</v>
      </c>
      <c>
        <v>0</v>
      </c>
      <c>
        <v>68</v>
      </c>
      <c>
        <v>0</v>
      </c>
      <c>
        <v>0</v>
      </c>
      <c>
        <v>0</v>
      </c>
      <c>
        <v>1.863056</v>
      </c>
      <c>
        <v>0</v>
      </c>
      <c>
        <v>126.687778</v>
      </c>
      <c>
        <v>0</v>
      </c>
      <c>
        <v>0</v>
      </c>
    </row>
    <row>
      <c>
        <v>2387899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TR-11 45-78-L00828_953264954_953264954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20:34:53</t>
        </is>
      </c>
      <c>
        <is>
          <t>01.10.2022 21:45:16</t>
        </is>
      </c>
      <c>
        <v>1.173055555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3.519167</v>
      </c>
      <c>
        <v>0</v>
      </c>
      <c>
        <v>0</v>
      </c>
      <c>
        <v>0</v>
      </c>
      <c>
        <v>0</v>
      </c>
    </row>
    <row>
      <c>
        <v>2387902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L-25 35-14-L00025_6014730_56357445_56357445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21:05:06</t>
        </is>
      </c>
      <c>
        <is>
          <t>01.10.2022 22:24:24</t>
        </is>
      </c>
      <c>
        <v>1.321666666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47.58</v>
      </c>
      <c>
        <v>0</v>
      </c>
      <c>
        <v>0</v>
      </c>
      <c>
        <v>0</v>
      </c>
      <c>
        <v>0</v>
      </c>
    </row>
    <row>
      <c>
        <v>2387904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K-4161 35-02-K04161_99811841_99811841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21:17:37</t>
        </is>
      </c>
      <c>
        <is>
          <t>01.10.2022 22:51:50</t>
        </is>
      </c>
      <c>
        <v>1.570277777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3.140556</v>
      </c>
      <c>
        <v>0</v>
      </c>
      <c>
        <v>0</v>
      </c>
      <c>
        <v>0</v>
      </c>
      <c>
        <v>0</v>
      </c>
    </row>
    <row>
      <c>
        <v>2387907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K-56 35-07-K00056_99449848_99449848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21:51:57</t>
        </is>
      </c>
      <c>
        <is>
          <t>01.10.2022 22:29:40</t>
        </is>
      </c>
      <c>
        <v>0.628611111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0.628611</v>
      </c>
      <c>
        <v>0</v>
      </c>
      <c>
        <v>0</v>
      </c>
      <c>
        <v>0</v>
      </c>
      <c>
        <v>0</v>
      </c>
    </row>
    <row>
      <c>
        <v>2387918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ÜÇPINAR TR-6 45-71-M01538_45-71-M01538_2371348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01.10.2022 22:20:00</t>
        </is>
      </c>
      <c>
        <is>
          <t>02.10.2022 01:48:09</t>
        </is>
      </c>
      <c>
        <v>3.469166666</v>
      </c>
      <c>
        <v>0</v>
      </c>
      <c>
        <v>235</v>
      </c>
      <c>
        <v>0</v>
      </c>
      <c>
        <v>0</v>
      </c>
      <c>
        <v>0</v>
      </c>
      <c>
        <v>0</v>
      </c>
      <c>
        <v>0</v>
      </c>
      <c>
        <v>815.254167</v>
      </c>
      <c>
        <v>0</v>
      </c>
      <c>
        <v>0</v>
      </c>
      <c>
        <v>0</v>
      </c>
      <c>
        <v>0</v>
      </c>
    </row>
    <row>
      <c>
        <v>2387910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45-71-M00095_ŞİRVAN M04_2321772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01.10.2022 22:21:54</t>
        </is>
      </c>
      <c>
        <is>
          <t>01.10.2022 23:29:20</t>
        </is>
      </c>
      <c>
        <v>1.123888888</v>
      </c>
      <c>
        <v>140</v>
      </c>
      <c>
        <v>6</v>
      </c>
      <c>
        <v>0</v>
      </c>
      <c>
        <v>0</v>
      </c>
      <c>
        <v>0</v>
      </c>
      <c>
        <v>0</v>
      </c>
      <c>
        <v>157.344444</v>
      </c>
      <c>
        <v>6.743333</v>
      </c>
      <c>
        <v>0</v>
      </c>
      <c>
        <v>0</v>
      </c>
      <c>
        <v>0</v>
      </c>
      <c>
        <v>0</v>
      </c>
    </row>
    <row>
      <c>
        <v>2387913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DM-2 45-71-M00002_C_56404666_56404666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22:32:48</t>
        </is>
      </c>
      <c>
        <is>
          <t>01.10.2022 23:32:13</t>
        </is>
      </c>
      <c>
        <v>0.990277777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48.523611</v>
      </c>
      <c>
        <v>0</v>
      </c>
      <c>
        <v>0</v>
      </c>
      <c>
        <v>0</v>
      </c>
      <c>
        <v>0</v>
      </c>
    </row>
    <row>
      <c>
        <v>2387915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ARPACI GÜNEŞLİ TR-2 45-86-M00079_DIREK TIPI TRAFO HUCRESI H01_2088152</t>
        </is>
      </c>
      <c>
        <v>Yabani Hayvan Teması</v>
      </c>
      <c>
        <v>Dağıtım-OG</v>
      </c>
      <c>
        <v>Uzun</v>
      </c>
      <c>
        <v>Şebeke işletmecisi </v>
      </c>
      <c>
        <v>Bildirimsiz</v>
      </c>
      <c>
        <is>
          <t>01.10.2022 23:24:27</t>
        </is>
      </c>
      <c>
        <is>
          <t>02.10.2022 00:39:23</t>
        </is>
      </c>
      <c>
        <v>1.248888888</v>
      </c>
      <c>
        <v>0</v>
      </c>
      <c>
        <v>0</v>
      </c>
      <c>
        <v>1</v>
      </c>
      <c>
        <v>22</v>
      </c>
      <c>
        <v>0</v>
      </c>
      <c>
        <v>0</v>
      </c>
      <c>
        <v>0</v>
      </c>
      <c>
        <v>0</v>
      </c>
      <c>
        <v>1.248889</v>
      </c>
      <c>
        <v>27.475556</v>
      </c>
      <c>
        <v>0</v>
      </c>
      <c>
        <v>0</v>
      </c>
    </row>
    <row>
      <c>
        <v>2387917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AVUNDURUK TR-1 35-31-L00179_956581040_956581040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23:38:59</t>
        </is>
      </c>
      <c>
        <is>
          <t>02.10.2022 03:40:33</t>
        </is>
      </c>
      <c>
        <v>4.026111111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4.026111</v>
      </c>
    </row>
    <row>
      <c>
        <v>2387920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TR-1/14 45-72-M00014__83532403_83532403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01.10.2022 23:41:46</t>
        </is>
      </c>
      <c>
        <is>
          <t>02.10.2022 00:42:36</t>
        </is>
      </c>
      <c>
        <v>1.013888888</v>
      </c>
      <c>
        <v>0</v>
      </c>
      <c>
        <v>432</v>
      </c>
      <c>
        <v>0</v>
      </c>
      <c>
        <v>0</v>
      </c>
      <c>
        <v>0</v>
      </c>
      <c>
        <v>0</v>
      </c>
      <c>
        <v>0</v>
      </c>
      <c>
        <v>438</v>
      </c>
      <c>
        <v>0</v>
      </c>
      <c>
        <v>0</v>
      </c>
      <c>
        <v>0</v>
      </c>
      <c>
        <v>0</v>
      </c>
    </row>
    <row>
      <c>
        <v>2387922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YEŞİLYURT TR-14 45-73-M00803_45-73-M00803_2354838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00:26:48</t>
        </is>
      </c>
      <c>
        <is>
          <t>02.10.2022 01:04:27</t>
        </is>
      </c>
      <c>
        <v>0.6275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32.0025</v>
      </c>
      <c>
        <v>0</v>
      </c>
      <c>
        <v>0</v>
      </c>
      <c>
        <v>0</v>
      </c>
      <c>
        <v>0</v>
      </c>
    </row>
    <row>
      <c>
        <v>2387926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M-3090 35-09-M03090_97851056_97851056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00:56:52</t>
        </is>
      </c>
      <c>
        <is>
          <t>02.10.2022 01:29:39</t>
        </is>
      </c>
      <c>
        <v>0.546388888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2.731944</v>
      </c>
      <c>
        <v>0</v>
      </c>
      <c>
        <v>0</v>
      </c>
      <c>
        <v>0</v>
      </c>
      <c>
        <v>0</v>
      </c>
    </row>
    <row>
      <c>
        <v>2387927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TR-29 45-79-M00029_TR-30-31-32 M05_2075850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01:10:48</t>
        </is>
      </c>
      <c>
        <is>
          <t>02.10.2022 02:04:32</t>
        </is>
      </c>
      <c>
        <v>0.895555555</v>
      </c>
      <c>
        <v>0</v>
      </c>
      <c>
        <v>1</v>
      </c>
      <c>
        <v>3</v>
      </c>
      <c>
        <v>1000</v>
      </c>
      <c>
        <v>0</v>
      </c>
      <c>
        <v>0</v>
      </c>
      <c>
        <v>0</v>
      </c>
      <c>
        <v>0.895556</v>
      </c>
      <c>
        <v>2.686667</v>
      </c>
      <c>
        <v>895.555555</v>
      </c>
      <c>
        <v>0</v>
      </c>
      <c>
        <v>0</v>
      </c>
    </row>
    <row>
      <c>
        <v>2387928</v>
      </c>
      <c>
        <v>1</v>
      </c>
      <c>
        <is>
          <t>İZMİR</t>
        </is>
      </c>
      <c>
        <v>BEYDAĞ</v>
      </c>
      <c>
        <is>
          <t>Dağıtım Transformatörü</t>
        </is>
      </c>
      <c t="inlineStr">
        <is>
          <t>YAĞCILAR TR-2 35-32-L00034_35-32-L00034_2372980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02.10.2022 01:21:06</t>
        </is>
      </c>
      <c>
        <is>
          <t>02.10.2022 02:06:55</t>
        </is>
      </c>
      <c>
        <v>0.763611111</v>
      </c>
      <c>
        <v>0</v>
      </c>
      <c>
        <v>0</v>
      </c>
      <c>
        <v>0</v>
      </c>
      <c>
        <v>130</v>
      </c>
      <c>
        <v>0</v>
      </c>
      <c>
        <v>0</v>
      </c>
      <c>
        <v>0</v>
      </c>
      <c>
        <v>0</v>
      </c>
      <c>
        <v>0</v>
      </c>
      <c>
        <v>99.269444</v>
      </c>
      <c>
        <v>0</v>
      </c>
      <c>
        <v>0</v>
      </c>
    </row>
    <row>
      <c>
        <v>2387930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K-1793 35-01-K01793_K-486 K02_65801304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02.10.2022 02:00:39</t>
        </is>
      </c>
      <c>
        <is>
          <t>02.10.2022 02:18:11</t>
        </is>
      </c>
      <c>
        <v>0.292222222</v>
      </c>
      <c>
        <v>4</v>
      </c>
      <c>
        <v>886</v>
      </c>
      <c>
        <v>0</v>
      </c>
      <c>
        <v>0</v>
      </c>
      <c>
        <v>0</v>
      </c>
      <c>
        <v>0</v>
      </c>
      <c>
        <v>1.168889</v>
      </c>
      <c>
        <v>258.908889</v>
      </c>
      <c>
        <v>0</v>
      </c>
      <c>
        <v>0</v>
      </c>
      <c>
        <v>0</v>
      </c>
      <c>
        <v>0</v>
      </c>
    </row>
    <row>
      <c>
        <v>2387851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OĞLANANASI TR-10 35-22-M00263_95000058543_95000058543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01.10.2022 18:14:17</t>
        </is>
      </c>
      <c>
        <is>
          <t>01.10.2022 18:43:05</t>
        </is>
      </c>
      <c>
        <v>0.48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0.48</v>
      </c>
      <c>
        <v>0</v>
      </c>
      <c>
        <v>0</v>
      </c>
      <c>
        <v>0</v>
      </c>
      <c>
        <v>0</v>
      </c>
    </row>
    <row>
      <c>
        <v>2387931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SARIGÖL TR-32 45-79-M00032_45-79-M00032_2358267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02:19:08</t>
        </is>
      </c>
      <c>
        <is>
          <t>02.10.2022 02:49:21</t>
        </is>
      </c>
      <c>
        <v>0.503611111</v>
      </c>
      <c>
        <v>0</v>
      </c>
      <c>
        <v>0</v>
      </c>
      <c>
        <v>0</v>
      </c>
      <c>
        <v>312</v>
      </c>
      <c>
        <v>0</v>
      </c>
      <c>
        <v>0</v>
      </c>
      <c>
        <v>0</v>
      </c>
      <c>
        <v>0</v>
      </c>
      <c>
        <v>0</v>
      </c>
      <c>
        <v>157.126667</v>
      </c>
      <c>
        <v>0</v>
      </c>
      <c>
        <v>0</v>
      </c>
    </row>
    <row>
      <c>
        <v>2387933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YAĞCILAR TR-1 35-32-L00134_A_56376356_56376356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02:48:12</t>
        </is>
      </c>
      <c>
        <is>
          <t>02.10.2022 04:43:38</t>
        </is>
      </c>
      <c>
        <v>1.923888888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36.553889</v>
      </c>
      <c>
        <v>0</v>
      </c>
      <c>
        <v>0</v>
      </c>
    </row>
    <row>
      <c>
        <v>2387934</v>
      </c>
      <c>
        <v>1</v>
      </c>
      <c>
        <is>
          <t>İZMİR</t>
        </is>
      </c>
      <c>
        <v>KARABURUN</v>
      </c>
      <c>
        <is>
          <t>Saha Dağıtım Kutusu (SDK)</t>
        </is>
      </c>
      <c t="inlineStr">
        <is>
          <t>KARABURUN TR-14 35-21-L00003_C C1_5771718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02:50:35</t>
        </is>
      </c>
      <c>
        <is>
          <t>02.10.2022 04:08:04</t>
        </is>
      </c>
      <c>
        <v>1.291388888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21.953611</v>
      </c>
      <c>
        <v>0</v>
      </c>
      <c>
        <v>0</v>
      </c>
    </row>
    <row>
      <c>
        <v>2387935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KARABURUN İM 35-21-A00001_HatBaşıAyırıcı_53138247 L05_53138247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03:43:13</t>
        </is>
      </c>
      <c>
        <is>
          <t>02.10.2022 06:30:50</t>
        </is>
      </c>
      <c>
        <v>2.793611111</v>
      </c>
      <c>
        <v>0</v>
      </c>
      <c>
        <v>0</v>
      </c>
      <c>
        <v>6</v>
      </c>
      <c>
        <v>327</v>
      </c>
      <c>
        <v>0</v>
      </c>
      <c>
        <v>2</v>
      </c>
      <c>
        <v>0</v>
      </c>
      <c>
        <v>0</v>
      </c>
      <c>
        <v>16.761667</v>
      </c>
      <c>
        <v>913.510833</v>
      </c>
      <c>
        <v>0</v>
      </c>
      <c>
        <v>5.587222</v>
      </c>
    </row>
    <row>
      <c>
        <v>2387937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L-37 YAT LİMANI 35-14-L00037_F F05_5845718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05:12:30</t>
        </is>
      </c>
      <c>
        <is>
          <t>02.10.2022 06:31:22</t>
        </is>
      </c>
      <c>
        <v>1.314444444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3.943333</v>
      </c>
      <c>
        <v>0</v>
      </c>
      <c>
        <v>0</v>
      </c>
      <c>
        <v>0</v>
      </c>
      <c>
        <v>0</v>
      </c>
    </row>
    <row>
      <c>
        <v>2387938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K-1346 35-03-K01346_35-03-K01346_41962547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02.10.2022 05:46:53</t>
        </is>
      </c>
      <c>
        <is>
          <t>02.10.2022 13:54:44</t>
        </is>
      </c>
      <c>
        <v>8.130833333</v>
      </c>
      <c>
        <v>0</v>
      </c>
      <c>
        <v>910</v>
      </c>
      <c>
        <v>0</v>
      </c>
      <c>
        <v>0</v>
      </c>
      <c>
        <v>0</v>
      </c>
      <c>
        <v>0</v>
      </c>
      <c>
        <v>0</v>
      </c>
      <c>
        <v>7399.058333</v>
      </c>
      <c>
        <v>0</v>
      </c>
      <c>
        <v>0</v>
      </c>
      <c>
        <v>0</v>
      </c>
      <c>
        <v>0</v>
      </c>
    </row>
    <row>
      <c>
        <v>2387939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45-71-A00001_NECATİBEY M10_2309463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05:50:40</t>
        </is>
      </c>
      <c>
        <is>
          <t>02.10.2022 06:11:29</t>
        </is>
      </c>
      <c>
        <v>0.347123055</v>
      </c>
      <c>
        <v>225</v>
      </c>
      <c>
        <v>381</v>
      </c>
      <c>
        <v>0</v>
      </c>
      <c>
        <v>0</v>
      </c>
      <c>
        <v>0</v>
      </c>
      <c>
        <v>0</v>
      </c>
      <c>
        <v>78.102687</v>
      </c>
      <c>
        <v>132.253884</v>
      </c>
      <c>
        <v>0</v>
      </c>
      <c>
        <v>0</v>
      </c>
      <c>
        <v>0</v>
      </c>
      <c>
        <v>0</v>
      </c>
    </row>
    <row>
      <c>
        <v>2387940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DELEMENLER KÖK 45-73-M00490_HatBaşıAyırıcı_53135749 M03_53135749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06:05:47</t>
        </is>
      </c>
      <c>
        <is>
          <t>02.10.2022 08:25:02</t>
        </is>
      </c>
      <c>
        <v>2.320833333</v>
      </c>
      <c>
        <v>8</v>
      </c>
      <c>
        <v>205</v>
      </c>
      <c>
        <v>4</v>
      </c>
      <c>
        <v>129</v>
      </c>
      <c>
        <v>28</v>
      </c>
      <c>
        <v>801</v>
      </c>
      <c>
        <v>18.566667</v>
      </c>
      <c>
        <v>475.770833</v>
      </c>
      <c>
        <v>9.283333</v>
      </c>
      <c>
        <v>299.3875</v>
      </c>
      <c>
        <v>64.983333</v>
      </c>
      <c>
        <v>1858.9875</v>
      </c>
    </row>
    <row>
      <c>
        <v>2387941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BİRGİ TR-18 35-15-L00398_35-15-L00398_2360083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02.10.2022 06:14:28</t>
        </is>
      </c>
      <c>
        <is>
          <t>02.10.2022 08:05:32</t>
        </is>
      </c>
      <c>
        <v>1.851111111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18.511111</v>
      </c>
      <c>
        <v>0</v>
      </c>
      <c>
        <v>0</v>
      </c>
      <c>
        <v>0</v>
      </c>
      <c>
        <v>0</v>
      </c>
    </row>
    <row>
      <c>
        <v>2387942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35-21-A00001_YENİ LİMAN L03_2314242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06:38:28</t>
        </is>
      </c>
      <c>
        <is>
          <t>02.10.2022 07:32:14</t>
        </is>
      </c>
      <c>
        <v>0.896111111</v>
      </c>
      <c>
        <v>0</v>
      </c>
      <c>
        <v>0</v>
      </c>
      <c>
        <v>7</v>
      </c>
      <c>
        <v>1063</v>
      </c>
      <c>
        <v>0</v>
      </c>
      <c>
        <v>2</v>
      </c>
      <c>
        <v>0</v>
      </c>
      <c>
        <v>0</v>
      </c>
      <c>
        <v>6.272778</v>
      </c>
      <c>
        <v>952.566111</v>
      </c>
      <c>
        <v>0</v>
      </c>
      <c>
        <v>1.792222</v>
      </c>
    </row>
    <row>
      <c>
        <v>2387944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KOYUNDERE TR-12 35-28-M00161_953372331_953372331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06:45:27</t>
        </is>
      </c>
      <c>
        <is>
          <t>02.10.2022 07:43:11</t>
        </is>
      </c>
      <c>
        <v>0.962222222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16.357778</v>
      </c>
      <c>
        <v>0</v>
      </c>
      <c>
        <v>0</v>
      </c>
      <c>
        <v>0</v>
      </c>
      <c>
        <v>0</v>
      </c>
    </row>
    <row>
      <c>
        <v>2387943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CABBAR DM 45-73-M00100_DSİ ÇIKIŞ M03_2057597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02.10.2022 06:47:54</t>
        </is>
      </c>
      <c>
        <is>
          <t>02.10.2022 06:49:43</t>
        </is>
      </c>
      <c>
        <v>0.030277777</v>
      </c>
      <c>
        <v>59</v>
      </c>
      <c>
        <v>1984</v>
      </c>
      <c>
        <v>0</v>
      </c>
      <c>
        <v>0</v>
      </c>
      <c>
        <v>18</v>
      </c>
      <c>
        <v>629</v>
      </c>
      <c>
        <v>1.786389</v>
      </c>
      <c>
        <v>60.07111</v>
      </c>
      <c>
        <v>0</v>
      </c>
      <c>
        <v>0</v>
      </c>
      <c>
        <v>0.545</v>
      </c>
      <c>
        <v>19.044722</v>
      </c>
    </row>
    <row>
      <c>
        <v>2387946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M-1009 35-03-M01009_35-03-M01009_41953542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06:47:58</t>
        </is>
      </c>
      <c>
        <is>
          <t>02.10.2022 08:44:41</t>
        </is>
      </c>
      <c>
        <v>1.945277777</v>
      </c>
      <c>
        <v>0</v>
      </c>
      <c>
        <v>385</v>
      </c>
      <c>
        <v>0</v>
      </c>
      <c>
        <v>0</v>
      </c>
      <c>
        <v>0</v>
      </c>
      <c>
        <v>0</v>
      </c>
      <c>
        <v>0</v>
      </c>
      <c>
        <v>748.931944</v>
      </c>
      <c>
        <v>0</v>
      </c>
      <c>
        <v>0</v>
      </c>
      <c>
        <v>0</v>
      </c>
      <c>
        <v>0</v>
      </c>
    </row>
    <row>
      <c>
        <v>2387945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45-71-M00128_ÜÇPINAR M03_50217225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06:48:00</t>
        </is>
      </c>
      <c>
        <is>
          <t>02.10.2022 07:50:53</t>
        </is>
      </c>
      <c>
        <v>1.048055555</v>
      </c>
      <c>
        <v>309</v>
      </c>
      <c>
        <v>47</v>
      </c>
      <c>
        <v>0</v>
      </c>
      <c>
        <v>0</v>
      </c>
      <c>
        <v>0</v>
      </c>
      <c>
        <v>0</v>
      </c>
      <c>
        <v>323.849166</v>
      </c>
      <c>
        <v>49.258611</v>
      </c>
      <c>
        <v>0</v>
      </c>
      <c>
        <v>0</v>
      </c>
      <c>
        <v>0</v>
      </c>
      <c>
        <v>0</v>
      </c>
    </row>
    <row>
      <c>
        <v>2387949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İSMAİLLİ KÖK 35-16-M00045_HatBaşıAyırıcı_53140528 M05_53140528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07:38:45</t>
        </is>
      </c>
      <c>
        <is>
          <t>02.10.2022 10:48:27</t>
        </is>
      </c>
      <c>
        <v>3.161666666</v>
      </c>
      <c>
        <v>0</v>
      </c>
      <c>
        <v>0</v>
      </c>
      <c>
        <v>0</v>
      </c>
      <c>
        <v>0</v>
      </c>
      <c>
        <v>1</v>
      </c>
      <c>
        <v>40</v>
      </c>
      <c>
        <v>0</v>
      </c>
      <c>
        <v>0</v>
      </c>
      <c>
        <v>0</v>
      </c>
      <c>
        <v>0</v>
      </c>
      <c>
        <v>3.161667</v>
      </c>
      <c>
        <v>126.466667</v>
      </c>
    </row>
    <row>
      <c>
        <v>2387950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35-16-M00448_AŞAĞIKIRIKLAR M06_2115970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07:48:28</t>
        </is>
      </c>
      <c>
        <is>
          <t>02.10.2022 08:57:31</t>
        </is>
      </c>
      <c>
        <v>1.150833333</v>
      </c>
      <c>
        <v>0</v>
      </c>
      <c>
        <v>1</v>
      </c>
      <c>
        <v>0</v>
      </c>
      <c>
        <v>0</v>
      </c>
      <c>
        <v>7</v>
      </c>
      <c>
        <v>302</v>
      </c>
      <c>
        <v>0</v>
      </c>
      <c>
        <v>1.150833</v>
      </c>
      <c>
        <v>0</v>
      </c>
      <c>
        <v>0</v>
      </c>
      <c>
        <v>8.055833</v>
      </c>
      <c>
        <v>347.551667</v>
      </c>
    </row>
    <row>
      <c>
        <v>2387951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KÜÇÜKBÖLCEK DM 35-24-M00210_KÜÇÜK BÖLCEK M01_72093075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07:50:08</t>
        </is>
      </c>
      <c>
        <is>
          <t>02.10.2022 09:02:00</t>
        </is>
      </c>
      <c>
        <v>1.197777777</v>
      </c>
      <c>
        <v>0</v>
      </c>
      <c>
        <v>11</v>
      </c>
      <c>
        <v>2</v>
      </c>
      <c>
        <v>104</v>
      </c>
      <c>
        <v>0</v>
      </c>
      <c>
        <v>90</v>
      </c>
      <c>
        <v>0</v>
      </c>
      <c>
        <v>13.175556</v>
      </c>
      <c>
        <v>2.395556</v>
      </c>
      <c>
        <v>124.568889</v>
      </c>
      <c>
        <v>0</v>
      </c>
      <c>
        <v>107.8</v>
      </c>
    </row>
    <row>
      <c>
        <v>2387952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KAYAPINAR KÖK 45-71-M02146_ M05_60777385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07:54:10</t>
        </is>
      </c>
      <c>
        <is>
          <t>02.10.2022 09:27:28</t>
        </is>
      </c>
      <c>
        <v>1.555</v>
      </c>
      <c>
        <v>40</v>
      </c>
      <c>
        <v>549</v>
      </c>
      <c>
        <v>0</v>
      </c>
      <c>
        <v>0</v>
      </c>
      <c>
        <v>0</v>
      </c>
      <c>
        <v>0</v>
      </c>
      <c>
        <v>62.2</v>
      </c>
      <c>
        <v>853.695</v>
      </c>
      <c>
        <v>0</v>
      </c>
      <c>
        <v>0</v>
      </c>
      <c>
        <v>0</v>
      </c>
      <c>
        <v>0</v>
      </c>
    </row>
    <row>
      <c>
        <v>2387954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DELEMENLER KÖK 45-73-M00490_HACIALİLER M03_2081975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02.10.2022 07:54:57</t>
        </is>
      </c>
      <c>
        <is>
          <t>02.10.2022 08:26:32</t>
        </is>
      </c>
      <c>
        <v>0.526388888</v>
      </c>
      <c>
        <v>15</v>
      </c>
      <c>
        <v>587</v>
      </c>
      <c>
        <v>4</v>
      </c>
      <c>
        <v>129</v>
      </c>
      <c>
        <v>38</v>
      </c>
      <c>
        <v>1412</v>
      </c>
      <c>
        <v>7.895833</v>
      </c>
      <c>
        <v>308.990277</v>
      </c>
      <c>
        <v>2.105556</v>
      </c>
      <c>
        <v>67.904167</v>
      </c>
      <c>
        <v>20.002778</v>
      </c>
      <c>
        <v>743.26111</v>
      </c>
    </row>
    <row>
      <c>
        <v>2387956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MANİSA BÜYÜKŞEHİR BELEDİYESİ YUNUSEMRE TÜRBESİ 45-77-L00444_DİREK NO 105 TEN GELEN L01_79436952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08:04:19</t>
        </is>
      </c>
      <c>
        <is>
          <t>02.10.2022 11:38:03</t>
        </is>
      </c>
      <c>
        <v>3.562222222</v>
      </c>
      <c>
        <v>0</v>
      </c>
      <c>
        <v>0</v>
      </c>
      <c>
        <v>1</v>
      </c>
      <c>
        <v>0</v>
      </c>
      <c>
        <v>14</v>
      </c>
      <c>
        <v>650</v>
      </c>
      <c>
        <v>0</v>
      </c>
      <c>
        <v>0</v>
      </c>
      <c>
        <v>3.562222</v>
      </c>
      <c>
        <v>0</v>
      </c>
      <c>
        <v>49.871111</v>
      </c>
      <c>
        <v>2315.444444</v>
      </c>
    </row>
    <row>
      <c>
        <v>2387953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08:04:26</t>
        </is>
      </c>
      <c>
        <is>
          <t>02.10.2022 08:45:33</t>
        </is>
      </c>
      <c>
        <v>0.685277777</v>
      </c>
      <c>
        <v>19</v>
      </c>
      <c>
        <v>297</v>
      </c>
      <c>
        <v>0</v>
      </c>
      <c>
        <v>0</v>
      </c>
      <c>
        <v>15</v>
      </c>
      <c>
        <v>683</v>
      </c>
      <c>
        <v>13.020278</v>
      </c>
      <c>
        <v>203.5275</v>
      </c>
      <c>
        <v>0</v>
      </c>
      <c>
        <v>0</v>
      </c>
      <c>
        <v>10.279167</v>
      </c>
      <c>
        <v>468.044722</v>
      </c>
    </row>
    <row>
      <c>
        <v>2387958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ESENDERE TR-1 35-21-L00108_A_82668930_82668930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08:04:29</t>
        </is>
      </c>
      <c>
        <is>
          <t>02.10.2022 09:40:02</t>
        </is>
      </c>
      <c>
        <v>1.5925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68.4775</v>
      </c>
      <c>
        <v>0</v>
      </c>
      <c>
        <v>0</v>
      </c>
    </row>
    <row>
      <c>
        <v>2387955</v>
      </c>
      <c>
        <v>1</v>
      </c>
      <c>
        <is>
          <t>MANİSA</t>
        </is>
      </c>
      <c>
        <v>AHMETLİ</v>
      </c>
      <c>
        <is>
          <t>DM</t>
        </is>
      </c>
      <c t="inlineStr">
        <is>
          <t>AHMETLİ İM 45-84-A00001_ŞEHİR-1 L14_2314540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02.10.2022 08:06:28</t>
        </is>
      </c>
      <c>
        <is>
          <t>02.10.2022 09:20:29</t>
        </is>
      </c>
      <c>
        <v>1.233611111</v>
      </c>
      <c>
        <v>0</v>
      </c>
      <c>
        <v>0</v>
      </c>
      <c>
        <v>36</v>
      </c>
      <c>
        <v>5027</v>
      </c>
      <c>
        <v>0</v>
      </c>
      <c>
        <v>0</v>
      </c>
      <c>
        <v>0</v>
      </c>
      <c>
        <v>0</v>
      </c>
      <c>
        <v>44.41</v>
      </c>
      <c>
        <v>6201.363055</v>
      </c>
      <c>
        <v>0</v>
      </c>
      <c>
        <v>0</v>
      </c>
    </row>
    <row>
      <c>
        <v>2387961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KETENDERESİ TR-14 35-15-L01067_DIREK TIPI TRAFO HUCRESI H01_2081270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08:07:17</t>
        </is>
      </c>
      <c>
        <is>
          <t>02.10.2022 12:42:33</t>
        </is>
      </c>
      <c>
        <v>4.587777777</v>
      </c>
      <c>
        <v>1</v>
      </c>
      <c>
        <v>19</v>
      </c>
      <c>
        <v>0</v>
      </c>
      <c>
        <v>1</v>
      </c>
      <c>
        <v>0</v>
      </c>
      <c>
        <v>0</v>
      </c>
      <c>
        <v>4.587778</v>
      </c>
      <c>
        <v>87.167778</v>
      </c>
      <c>
        <v>0</v>
      </c>
      <c>
        <v>4.587778</v>
      </c>
      <c>
        <v>0</v>
      </c>
      <c>
        <v>0</v>
      </c>
    </row>
    <row>
      <c>
        <v>2387960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45-71-M00128_ÜÇPINAR M03_50217157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08:09:50</t>
        </is>
      </c>
      <c>
        <is>
          <t>02.10.2022 11:24:45</t>
        </is>
      </c>
      <c>
        <v>3.248611111</v>
      </c>
      <c>
        <v>309</v>
      </c>
      <c>
        <v>47</v>
      </c>
      <c>
        <v>0</v>
      </c>
      <c>
        <v>0</v>
      </c>
      <c>
        <v>0</v>
      </c>
      <c>
        <v>0</v>
      </c>
      <c>
        <v>1003.820833</v>
      </c>
      <c>
        <v>152.684722</v>
      </c>
      <c>
        <v>0</v>
      </c>
      <c>
        <v>0</v>
      </c>
      <c>
        <v>0</v>
      </c>
      <c>
        <v>0</v>
      </c>
    </row>
    <row>
      <c>
        <v>2387964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M-1008 35-03-M01008_35-03-M01008_41949894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08:14:48</t>
        </is>
      </c>
      <c>
        <is>
          <t>02.10.2022 09:25:02</t>
        </is>
      </c>
      <c>
        <v>1.170555555</v>
      </c>
      <c>
        <v>0</v>
      </c>
      <c>
        <v>367</v>
      </c>
      <c>
        <v>0</v>
      </c>
      <c>
        <v>0</v>
      </c>
      <c>
        <v>0</v>
      </c>
      <c>
        <v>0</v>
      </c>
      <c>
        <v>0</v>
      </c>
      <c>
        <v>429.593889</v>
      </c>
      <c>
        <v>0</v>
      </c>
      <c>
        <v>0</v>
      </c>
      <c>
        <v>0</v>
      </c>
      <c>
        <v>0</v>
      </c>
    </row>
    <row>
      <c>
        <v>2387963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DM-3/13 35-28-M00722_953391757_953391757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08:15:52</t>
        </is>
      </c>
      <c>
        <is>
          <t>02.10.2022 10:23:36</t>
        </is>
      </c>
      <c>
        <v>2.128888888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6.386667</v>
      </c>
      <c>
        <v>0</v>
      </c>
      <c>
        <v>0</v>
      </c>
      <c>
        <v>0</v>
      </c>
      <c>
        <v>0</v>
      </c>
    </row>
    <row>
      <c>
        <v>2387970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35-14-A00002_GÖZSÜZLER L11_72378549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08:25:28</t>
        </is>
      </c>
      <c>
        <is>
          <t>02.10.2022 09:42:19</t>
        </is>
      </c>
      <c>
        <v>1.280833333</v>
      </c>
      <c>
        <v>7</v>
      </c>
      <c>
        <v>212</v>
      </c>
      <c>
        <v>0</v>
      </c>
      <c>
        <v>0</v>
      </c>
      <c>
        <v>0</v>
      </c>
      <c>
        <v>0</v>
      </c>
      <c>
        <v>8.965833</v>
      </c>
      <c>
        <v>271.536667</v>
      </c>
      <c>
        <v>0</v>
      </c>
      <c>
        <v>0</v>
      </c>
      <c>
        <v>0</v>
      </c>
      <c>
        <v>0</v>
      </c>
    </row>
    <row>
      <c>
        <v>2387966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45-72-A00001_BAŞLAMIŞ L02_2058314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08:31:59</t>
        </is>
      </c>
      <c>
        <is>
          <t>02.10.2022 09:05:45</t>
        </is>
      </c>
      <c>
        <v>0.562777777</v>
      </c>
      <c>
        <v>130</v>
      </c>
      <c>
        <v>1889</v>
      </c>
      <c>
        <v>0</v>
      </c>
      <c>
        <v>0</v>
      </c>
      <c>
        <v>132</v>
      </c>
      <c>
        <v>3948</v>
      </c>
      <c>
        <v>73.161111</v>
      </c>
      <c>
        <v>1063.087221</v>
      </c>
      <c>
        <v>0</v>
      </c>
      <c>
        <v>0</v>
      </c>
      <c>
        <v>74.286667</v>
      </c>
      <c>
        <v>2221.846664</v>
      </c>
    </row>
    <row>
      <c>
        <v>2387965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PELİTALAN TR-4 45-71-M02219_ H_73315712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08:34:20</t>
        </is>
      </c>
      <c>
        <is>
          <t>02.10.2022 13:02:33</t>
        </is>
      </c>
      <c>
        <v>4.470277777</v>
      </c>
      <c>
        <v>1</v>
      </c>
      <c>
        <v>104</v>
      </c>
      <c>
        <v>0</v>
      </c>
      <c>
        <v>0</v>
      </c>
      <c>
        <v>0</v>
      </c>
      <c>
        <v>0</v>
      </c>
      <c>
        <v>4.470278</v>
      </c>
      <c>
        <v>464.908889</v>
      </c>
      <c>
        <v>0</v>
      </c>
      <c>
        <v>0</v>
      </c>
      <c>
        <v>0</v>
      </c>
      <c>
        <v>0</v>
      </c>
    </row>
    <row>
      <c>
        <v>2387971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K-77 35-01-K00077_E_56378293_56378293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08:50:06</t>
        </is>
      </c>
      <c>
        <is>
          <t>02.10.2022 15:39:16</t>
        </is>
      </c>
      <c>
        <v>6.819444444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456.902778</v>
      </c>
      <c>
        <v>0</v>
      </c>
      <c>
        <v>0</v>
      </c>
      <c>
        <v>0</v>
      </c>
      <c>
        <v>0</v>
      </c>
    </row>
    <row>
      <c>
        <v>2387973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TR-80 35-19-L00080_12346994_60983791_60983791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02.10.2022 08:54:45</t>
        </is>
      </c>
      <c>
        <is>
          <t>02.10.2022 17:26:45</t>
        </is>
      </c>
      <c>
        <v>8.533333333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119.466667</v>
      </c>
      <c>
        <v>0</v>
      </c>
      <c>
        <v>0</v>
      </c>
      <c>
        <v>0</v>
      </c>
      <c>
        <v>0</v>
      </c>
    </row>
    <row>
      <c>
        <v>2387990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45-82-M00125_HatBaşıAyırıcı_53135526 M09_53135526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08:56:24</t>
        </is>
      </c>
      <c>
        <is>
          <t>02.10.2022 17:19:09</t>
        </is>
      </c>
      <c>
        <v>8.379166666</v>
      </c>
      <c>
        <v>0</v>
      </c>
      <c>
        <v>87</v>
      </c>
      <c>
        <v>0</v>
      </c>
      <c>
        <v>0</v>
      </c>
      <c>
        <v>6</v>
      </c>
      <c>
        <v>692</v>
      </c>
      <c>
        <v>0</v>
      </c>
      <c>
        <v>728.9875</v>
      </c>
      <c>
        <v>0</v>
      </c>
      <c>
        <v>0</v>
      </c>
      <c>
        <v>50.275</v>
      </c>
      <c>
        <v>5798.383333</v>
      </c>
    </row>
    <row>
      <c>
        <v>2387976</v>
      </c>
      <c>
        <v>1</v>
      </c>
      <c>
        <is>
          <t>MANİSA</t>
        </is>
      </c>
      <c>
        <v>DEMİRCİ</v>
      </c>
      <c>
        <is>
          <t>Dağıtım Transformatörü</t>
        </is>
      </c>
      <c t="inlineStr">
        <is>
          <t>KERPİÇLİK TR-1 45-74-M00103_45-74-M00103_2373864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08:56:39</t>
        </is>
      </c>
      <c>
        <is>
          <t>02.10.2022 09:44:28</t>
        </is>
      </c>
      <c>
        <v>0.796944444</v>
      </c>
      <c>
        <v>0</v>
      </c>
      <c>
        <v>0</v>
      </c>
      <c>
        <v>0</v>
      </c>
      <c>
        <v>0</v>
      </c>
      <c>
        <v>0</v>
      </c>
      <c>
        <v>153</v>
      </c>
      <c>
        <v>0</v>
      </c>
      <c>
        <v>0</v>
      </c>
      <c>
        <v>0</v>
      </c>
      <c>
        <v>0</v>
      </c>
      <c>
        <v>0</v>
      </c>
      <c>
        <v>121.9325</v>
      </c>
    </row>
    <row>
      <c>
        <v>2387975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K-106 35-01-K00106_A_56380153_56380153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08:58:41</t>
        </is>
      </c>
      <c>
        <is>
          <t>02.10.2022 14:56:41</t>
        </is>
      </c>
      <c>
        <v>5.966666666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316.233333</v>
      </c>
      <c>
        <v>0</v>
      </c>
      <c>
        <v>0</v>
      </c>
      <c>
        <v>0</v>
      </c>
      <c>
        <v>0</v>
      </c>
    </row>
    <row>
      <c>
        <v>2387977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35-23-M00019_B_56365459_56365459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08:59:39</t>
        </is>
      </c>
      <c>
        <is>
          <t>02.10.2022 17:04:53</t>
        </is>
      </c>
      <c>
        <v>8.087222222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452.884444</v>
      </c>
      <c>
        <v>0</v>
      </c>
      <c>
        <v>0</v>
      </c>
      <c>
        <v>0</v>
      </c>
      <c>
        <v>0</v>
      </c>
    </row>
    <row>
      <c>
        <v>2388015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HILAL GIS TM 35-01-A00010_HİLAL-4 K14_2057894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09:00:49</t>
        </is>
      </c>
      <c>
        <is>
          <t>02.10.2022 15:21:47</t>
        </is>
      </c>
      <c>
        <v>6.349444444</v>
      </c>
      <c>
        <v>7</v>
      </c>
      <c>
        <v>1702</v>
      </c>
      <c>
        <v>0</v>
      </c>
      <c>
        <v>0</v>
      </c>
      <c>
        <v>0</v>
      </c>
      <c>
        <v>0</v>
      </c>
      <c>
        <v>44.446111</v>
      </c>
      <c>
        <v>10806.754444</v>
      </c>
      <c>
        <v>0</v>
      </c>
      <c>
        <v>0</v>
      </c>
      <c>
        <v>0</v>
      </c>
      <c>
        <v>0</v>
      </c>
    </row>
    <row>
      <c>
        <v>2387978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K-106 35-01-K00106_B_56363438_56363438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09:02:18</t>
        </is>
      </c>
      <c>
        <is>
          <t>02.10.2022 14:56:09</t>
        </is>
      </c>
      <c>
        <v>5.8975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471.8</v>
      </c>
      <c>
        <v>0</v>
      </c>
      <c>
        <v>0</v>
      </c>
      <c>
        <v>0</v>
      </c>
      <c>
        <v>0</v>
      </c>
    </row>
    <row>
      <c>
        <v>2387982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45-75-M00069_SALUR KÖK M04_2328714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09:02:58</t>
        </is>
      </c>
      <c>
        <is>
          <t>02.10.2022 16:51:21</t>
        </is>
      </c>
      <c>
        <v>7.806388888</v>
      </c>
      <c>
        <v>0</v>
      </c>
      <c>
        <v>1</v>
      </c>
      <c>
        <v>0</v>
      </c>
      <c>
        <v>0</v>
      </c>
      <c>
        <v>10</v>
      </c>
      <c>
        <v>679</v>
      </c>
      <c>
        <v>0</v>
      </c>
      <c>
        <v>7.806389</v>
      </c>
      <c>
        <v>0</v>
      </c>
      <c>
        <v>0</v>
      </c>
      <c>
        <v>78.063889</v>
      </c>
      <c>
        <v>5300.538055</v>
      </c>
    </row>
    <row>
      <c>
        <v>2387981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AVŞAR İM 45-83-A00002_E KOLU L02_81661213</t>
        </is>
      </c>
      <c>
        <v>Müteahhit Çalışması</v>
      </c>
      <c>
        <v>Dağıtım-OG</v>
      </c>
      <c>
        <v>Uzun</v>
      </c>
      <c>
        <v>Şebeke işletmecisi </v>
      </c>
      <c>
        <v>Bildirimsiz</v>
      </c>
      <c>
        <is>
          <t>02.10.2022 09:03:46</t>
        </is>
      </c>
      <c>
        <is>
          <t>02.10.2022 17:47:00</t>
        </is>
      </c>
      <c>
        <v>8.720555555</v>
      </c>
      <c>
        <v>56</v>
      </c>
      <c>
        <v>8151</v>
      </c>
      <c>
        <v>0</v>
      </c>
      <c>
        <v>0</v>
      </c>
      <c>
        <v>0</v>
      </c>
      <c>
        <v>0</v>
      </c>
      <c>
        <v>488.351111</v>
      </c>
      <c>
        <v>71081.248329</v>
      </c>
      <c>
        <v>0</v>
      </c>
      <c>
        <v>0</v>
      </c>
      <c>
        <v>0</v>
      </c>
      <c>
        <v>0</v>
      </c>
    </row>
    <row>
      <c>
        <v>2387985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35-17-M00247_EGELİM DM-2 M12_66441977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09:06:19</t>
        </is>
      </c>
      <c>
        <is>
          <t>02.10.2022 12:23:46</t>
        </is>
      </c>
      <c>
        <v>3.290833333</v>
      </c>
      <c>
        <v>14</v>
      </c>
      <c>
        <v>0</v>
      </c>
      <c>
        <v>0</v>
      </c>
      <c>
        <v>0</v>
      </c>
      <c>
        <v>0</v>
      </c>
      <c>
        <v>0</v>
      </c>
      <c>
        <v>46.071667</v>
      </c>
      <c>
        <v>0</v>
      </c>
      <c>
        <v>0</v>
      </c>
      <c>
        <v>0</v>
      </c>
      <c>
        <v>0</v>
      </c>
      <c>
        <v>0</v>
      </c>
    </row>
    <row>
      <c>
        <v>2387988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DM-21/22 (ÇALIŞKAN SOKAK) 45-71-M00480_953243831_953243831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09:06:30</t>
        </is>
      </c>
      <c>
        <is>
          <t>02.10.2022 10:24:52</t>
        </is>
      </c>
      <c>
        <v>1.306111111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2.612222</v>
      </c>
      <c>
        <v>0</v>
      </c>
      <c>
        <v>0</v>
      </c>
      <c>
        <v>0</v>
      </c>
      <c>
        <v>0</v>
      </c>
    </row>
    <row>
      <c>
        <v>2387986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SULUDERE KÖK 35-31-L00057_SARISU L03_2328069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09:08:46</t>
        </is>
      </c>
      <c>
        <is>
          <t>02.10.2022 14:24:07</t>
        </is>
      </c>
      <c>
        <v>5.255833333</v>
      </c>
      <c>
        <v>0</v>
      </c>
      <c>
        <v>0</v>
      </c>
      <c>
        <v>6</v>
      </c>
      <c>
        <v>201</v>
      </c>
      <c>
        <v>14</v>
      </c>
      <c>
        <v>375</v>
      </c>
      <c>
        <v>0</v>
      </c>
      <c>
        <v>0</v>
      </c>
      <c>
        <v>31.535</v>
      </c>
      <c>
        <v>1056.4225</v>
      </c>
      <c>
        <v>73.581667</v>
      </c>
      <c>
        <v>1970.9375</v>
      </c>
    </row>
    <row>
      <c>
        <v>2387991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 45-71-M00006_DONANIMLI YEDEK M04_2322414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09:11:40</t>
        </is>
      </c>
      <c>
        <is>
          <t>02.10.2022 14:47:24</t>
        </is>
      </c>
      <c>
        <v>5.595555555</v>
      </c>
      <c>
        <v>77</v>
      </c>
      <c>
        <v>12567</v>
      </c>
      <c>
        <v>0</v>
      </c>
      <c>
        <v>0</v>
      </c>
      <c>
        <v>0</v>
      </c>
      <c>
        <v>0</v>
      </c>
      <c>
        <v>430.857778</v>
      </c>
      <c>
        <v>70319.34666</v>
      </c>
      <c>
        <v>0</v>
      </c>
      <c>
        <v>0</v>
      </c>
      <c>
        <v>0</v>
      </c>
      <c>
        <v>0</v>
      </c>
    </row>
    <row>
      <c>
        <v>2387987</v>
      </c>
      <c>
        <v>1</v>
      </c>
      <c>
        <is>
          <t>MANİSA</t>
        </is>
      </c>
      <c>
        <v>SARIGÖL</v>
      </c>
      <c>
        <is>
          <t>KÖK</t>
        </is>
      </c>
      <c t="inlineStr">
        <is>
          <t>ÇANAKÇI KÖK 45-79-M00194_ÇİMENTEPE YENİKÖY M01_67098847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09:11:41</t>
        </is>
      </c>
      <c>
        <is>
          <t>02.10.2022 17:03:52</t>
        </is>
      </c>
      <c>
        <v>7.869722222</v>
      </c>
      <c>
        <v>0</v>
      </c>
      <c>
        <v>0</v>
      </c>
      <c>
        <v>19</v>
      </c>
      <c>
        <v>12</v>
      </c>
      <c>
        <v>60</v>
      </c>
      <c>
        <v>1116</v>
      </c>
      <c>
        <v>0</v>
      </c>
      <c>
        <v>0</v>
      </c>
      <c>
        <v>149.524722</v>
      </c>
      <c>
        <v>94.436667</v>
      </c>
      <c>
        <v>472.183333</v>
      </c>
      <c>
        <v>8782.61</v>
      </c>
    </row>
    <row>
      <c>
        <v>2387993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45-76-A00001_ÇALTICAK(KARAKURT-İLYASLAR) L03_2326028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09:11:46</t>
        </is>
      </c>
      <c>
        <is>
          <t>02.10.2022 17:33:01</t>
        </is>
      </c>
      <c>
        <v>8.354166666</v>
      </c>
      <c>
        <v>0</v>
      </c>
      <c>
        <v>0</v>
      </c>
      <c>
        <v>63</v>
      </c>
      <c>
        <v>70</v>
      </c>
      <c>
        <v>79</v>
      </c>
      <c>
        <v>1268</v>
      </c>
      <c>
        <v>0</v>
      </c>
      <c>
        <v>0</v>
      </c>
      <c>
        <v>526.3125</v>
      </c>
      <c>
        <v>584.791667</v>
      </c>
      <c>
        <v>659.979167</v>
      </c>
      <c>
        <v>10593.083332</v>
      </c>
    </row>
    <row>
      <c>
        <v>2387998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AKSELENDİ İM 45-72-A00004_TR-A ÇIKIŞ M07_2100026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09:15:48</t>
        </is>
      </c>
      <c>
        <is>
          <t>02.10.2022 10:19:24</t>
        </is>
      </c>
      <c>
        <v>1.06</v>
      </c>
      <c>
        <v>0</v>
      </c>
      <c>
        <v>0</v>
      </c>
      <c>
        <v>172</v>
      </c>
      <c>
        <v>102</v>
      </c>
      <c>
        <v>53</v>
      </c>
      <c>
        <v>258</v>
      </c>
      <c>
        <v>0</v>
      </c>
      <c>
        <v>0</v>
      </c>
      <c>
        <v>182.32</v>
      </c>
      <c>
        <v>108.12</v>
      </c>
      <c>
        <v>56.18</v>
      </c>
      <c>
        <v>273.48</v>
      </c>
    </row>
    <row>
      <c>
        <v>2387995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IŞIKLAR TM 35-02-A00006_KEMALPAŞA-2 M23_2056550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02.10.2022 09:16:16</t>
        </is>
      </c>
      <c>
        <is>
          <t>02.10.2022 18:08:53</t>
        </is>
      </c>
      <c>
        <v>8.876944444</v>
      </c>
      <c>
        <v>56</v>
      </c>
      <c>
        <v>6312</v>
      </c>
      <c>
        <v>0</v>
      </c>
      <c>
        <v>0</v>
      </c>
      <c>
        <v>0</v>
      </c>
      <c>
        <v>0</v>
      </c>
      <c>
        <v>497.108889</v>
      </c>
      <c>
        <v>56031.273331</v>
      </c>
      <c>
        <v>0</v>
      </c>
      <c>
        <v>0</v>
      </c>
      <c>
        <v>0</v>
      </c>
      <c>
        <v>0</v>
      </c>
    </row>
    <row>
      <c>
        <v>2388000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ALİBEYLİ TR-1 35-16-M00148_953322679_953322679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09:17:08</t>
        </is>
      </c>
      <c>
        <is>
          <t>02.10.2022 14:11:09</t>
        </is>
      </c>
      <c>
        <v>4.900277777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4.900278</v>
      </c>
    </row>
    <row>
      <c>
        <v>2387997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45-72-M00097_DAĞDERE MERKEZ M04_2329941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09:17:17</t>
        </is>
      </c>
      <c>
        <is>
          <t>02.10.2022 11:22:15</t>
        </is>
      </c>
      <c>
        <v>2.082777777</v>
      </c>
      <c>
        <v>0</v>
      </c>
      <c>
        <v>0</v>
      </c>
      <c>
        <v>12</v>
      </c>
      <c>
        <v>599</v>
      </c>
      <c>
        <v>0</v>
      </c>
      <c>
        <v>0</v>
      </c>
      <c>
        <v>0</v>
      </c>
      <c>
        <v>0</v>
      </c>
      <c>
        <v>24.993333</v>
      </c>
      <c>
        <v>1247.583888</v>
      </c>
      <c>
        <v>0</v>
      </c>
      <c>
        <v>0</v>
      </c>
    </row>
    <row>
      <c>
        <v>2388009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45-82-M00125_SAVAŞTEPE 34.5 M10_2035838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09:18:02</t>
        </is>
      </c>
      <c>
        <is>
          <t>02.10.2022 10:00:47</t>
        </is>
      </c>
      <c>
        <v>0.7125</v>
      </c>
      <c>
        <v>16</v>
      </c>
      <c>
        <v>0</v>
      </c>
      <c>
        <v>0</v>
      </c>
      <c>
        <v>0</v>
      </c>
      <c>
        <v>0</v>
      </c>
      <c>
        <v>0</v>
      </c>
      <c>
        <v>11.4</v>
      </c>
      <c>
        <v>0</v>
      </c>
      <c>
        <v>0</v>
      </c>
      <c>
        <v>0</v>
      </c>
      <c>
        <v>0</v>
      </c>
      <c>
        <v>0</v>
      </c>
    </row>
    <row>
      <c>
        <v>2387996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ÇAPAK KÖK 35-26-M00435_DAĞKIZILCA-2 ÇIKIŞ M05_66033272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09:18:19</t>
        </is>
      </c>
      <c>
        <is>
          <t>02.10.2022 16:35:09</t>
        </is>
      </c>
      <c>
        <v>7.280555555</v>
      </c>
      <c>
        <v>153</v>
      </c>
      <c>
        <v>3509</v>
      </c>
      <c>
        <v>0</v>
      </c>
      <c>
        <v>0</v>
      </c>
      <c>
        <v>0</v>
      </c>
      <c>
        <v>0</v>
      </c>
      <c>
        <v>1113.925</v>
      </c>
      <c>
        <v>25547.469442</v>
      </c>
      <c>
        <v>0</v>
      </c>
      <c>
        <v>0</v>
      </c>
      <c>
        <v>0</v>
      </c>
      <c>
        <v>0</v>
      </c>
    </row>
    <row>
      <c>
        <v>2388005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09:24:31</t>
        </is>
      </c>
      <c>
        <is>
          <t>02.10.2022 09:34:10</t>
        </is>
      </c>
      <c>
        <v>0.160833333</v>
      </c>
      <c>
        <v>19</v>
      </c>
      <c>
        <v>297</v>
      </c>
      <c>
        <v>0</v>
      </c>
      <c>
        <v>0</v>
      </c>
      <c>
        <v>15</v>
      </c>
      <c>
        <v>683</v>
      </c>
      <c>
        <v>3.055833</v>
      </c>
      <c>
        <v>47.7675</v>
      </c>
      <c>
        <v>0</v>
      </c>
      <c>
        <v>0</v>
      </c>
      <c>
        <v>2.4125</v>
      </c>
      <c>
        <v>109.849166</v>
      </c>
    </row>
    <row>
      <c>
        <v>2388011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35-15-M00016_DONANIMLI YEDEK M07_67054189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09:34:49</t>
        </is>
      </c>
      <c>
        <is>
          <t>02.10.2022 13:15:37</t>
        </is>
      </c>
      <c>
        <v>3.68</v>
      </c>
      <c>
        <v>22</v>
      </c>
      <c>
        <v>2255</v>
      </c>
      <c>
        <v>0</v>
      </c>
      <c>
        <v>0</v>
      </c>
      <c>
        <v>0</v>
      </c>
      <c>
        <v>0</v>
      </c>
      <c>
        <v>80.96</v>
      </c>
      <c>
        <v>8298.4</v>
      </c>
      <c>
        <v>0</v>
      </c>
      <c>
        <v>0</v>
      </c>
      <c>
        <v>0</v>
      </c>
      <c>
        <v>0</v>
      </c>
    </row>
    <row>
      <c>
        <v>2388008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K-224 35-01-K00224_FUAR İM K01_2063550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09:35:23</t>
        </is>
      </c>
      <c>
        <is>
          <t>02.10.2022 14:58:04</t>
        </is>
      </c>
      <c>
        <v>5.378055555</v>
      </c>
      <c>
        <v>4</v>
      </c>
      <c>
        <v>2452</v>
      </c>
      <c>
        <v>0</v>
      </c>
      <c>
        <v>0</v>
      </c>
      <c>
        <v>0</v>
      </c>
      <c>
        <v>0</v>
      </c>
      <c>
        <v>21.512222</v>
      </c>
      <c>
        <v>13186.992221</v>
      </c>
      <c>
        <v>0</v>
      </c>
      <c>
        <v>0</v>
      </c>
      <c>
        <v>0</v>
      </c>
      <c>
        <v>0</v>
      </c>
    </row>
    <row>
      <c>
        <v>2388013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35-15-M00016_TR-48 SANAYİ M03_67054316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09:37:38</t>
        </is>
      </c>
      <c>
        <is>
          <t>02.10.2022 15:35:30</t>
        </is>
      </c>
      <c>
        <v>5.964444444</v>
      </c>
      <c>
        <v>25</v>
      </c>
      <c>
        <v>1034</v>
      </c>
      <c>
        <v>0</v>
      </c>
      <c>
        <v>0</v>
      </c>
      <c>
        <v>0</v>
      </c>
      <c>
        <v>0</v>
      </c>
      <c>
        <v>149.111111</v>
      </c>
      <c>
        <v>6167.235555</v>
      </c>
      <c>
        <v>0</v>
      </c>
      <c>
        <v>0</v>
      </c>
      <c>
        <v>0</v>
      </c>
      <c>
        <v>0</v>
      </c>
    </row>
    <row>
      <c>
        <v>2388016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45-81-M00001_SATILMIŞ M14_2321600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09:45:41</t>
        </is>
      </c>
      <c>
        <is>
          <t>02.10.2022 16:30:11</t>
        </is>
      </c>
      <c>
        <v>6.741666666</v>
      </c>
      <c>
        <v>0</v>
      </c>
      <c>
        <v>0</v>
      </c>
      <c>
        <v>5</v>
      </c>
      <c>
        <v>215</v>
      </c>
      <c>
        <v>22</v>
      </c>
      <c>
        <v>1139</v>
      </c>
      <c>
        <v>0</v>
      </c>
      <c>
        <v>0</v>
      </c>
      <c>
        <v>33.708333</v>
      </c>
      <c>
        <v>1449.458333</v>
      </c>
      <c>
        <v>148.316667</v>
      </c>
      <c>
        <v>7678.758333</v>
      </c>
    </row>
    <row>
      <c>
        <v>2388017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35-26-M00115__56359055_56359055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09:54:24</t>
        </is>
      </c>
      <c>
        <is>
          <t>02.10.2022 11:59:10</t>
        </is>
      </c>
      <c>
        <v>2.079444444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24.953333</v>
      </c>
      <c>
        <v>0</v>
      </c>
      <c>
        <v>0</v>
      </c>
      <c>
        <v>0</v>
      </c>
      <c>
        <v>0</v>
      </c>
    </row>
    <row>
      <c>
        <v>2388018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MANİSA BÜYÜKŞEHİR BELEDİYESİ YUNUSEMRE TÜRBESİ 45-77-L00444_DİREK NO 1 ÇIKAN L03_79436955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10:02:30</t>
        </is>
      </c>
      <c>
        <is>
          <t>02.10.2022 17:06:00</t>
        </is>
      </c>
      <c>
        <v>7.058333333</v>
      </c>
      <c>
        <v>0</v>
      </c>
      <c>
        <v>0</v>
      </c>
      <c>
        <v>1</v>
      </c>
      <c>
        <v>0</v>
      </c>
      <c>
        <v>20</v>
      </c>
      <c>
        <v>425</v>
      </c>
      <c>
        <v>0</v>
      </c>
      <c>
        <v>0</v>
      </c>
      <c>
        <v>7.058333</v>
      </c>
      <c>
        <v>0</v>
      </c>
      <c>
        <v>141.166667</v>
      </c>
      <c>
        <v>2999.791667</v>
      </c>
    </row>
    <row>
      <c>
        <v>2388019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TR-16 ( M-716) 35-30-M00716_TR-21 L03_79435255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10:04:39</t>
        </is>
      </c>
      <c>
        <is>
          <t>02.10.2022 10:33:33</t>
        </is>
      </c>
      <c>
        <v>0.481666666</v>
      </c>
      <c>
        <v>0</v>
      </c>
      <c>
        <v>0</v>
      </c>
      <c>
        <v>0</v>
      </c>
      <c>
        <v>1806</v>
      </c>
      <c>
        <v>0</v>
      </c>
      <c>
        <v>0</v>
      </c>
      <c>
        <v>0</v>
      </c>
      <c>
        <v>0</v>
      </c>
      <c>
        <v>0</v>
      </c>
      <c>
        <v>869.889999</v>
      </c>
      <c>
        <v>0</v>
      </c>
      <c>
        <v>0</v>
      </c>
    </row>
    <row>
      <c>
        <v>2388020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SUBAŞI-5 35-26-L00332_35-26-L00332_2347626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10:04:58</t>
        </is>
      </c>
      <c>
        <is>
          <t>02.10.2022 11:53:05</t>
        </is>
      </c>
      <c>
        <v>1.801944444</v>
      </c>
      <c>
        <v>0</v>
      </c>
      <c>
        <v>251</v>
      </c>
      <c>
        <v>0</v>
      </c>
      <c>
        <v>0</v>
      </c>
      <c>
        <v>0</v>
      </c>
      <c>
        <v>0</v>
      </c>
      <c>
        <v>0</v>
      </c>
      <c>
        <v>452.288055</v>
      </c>
      <c>
        <v>0</v>
      </c>
      <c>
        <v>0</v>
      </c>
      <c>
        <v>0</v>
      </c>
      <c>
        <v>0</v>
      </c>
    </row>
    <row>
      <c>
        <v>2388023</v>
      </c>
      <c>
        <v>1</v>
      </c>
      <c>
        <is>
          <t>İZMİR</t>
        </is>
      </c>
      <c>
        <v>BAYRAKLI</v>
      </c>
      <c>
        <is>
          <t>TM Fideri</t>
        </is>
      </c>
      <c t="inlineStr">
        <is>
          <t>KARŞIYAKA GIS TM 35-04-A00002_Karşıyaka-4 K04_2310433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02.10.2022 10:10:33</t>
        </is>
      </c>
      <c>
        <is>
          <t>02.10.2022 11:19:05</t>
        </is>
      </c>
      <c>
        <v>1.142437777</v>
      </c>
      <c>
        <v>8</v>
      </c>
      <c>
        <v>6732</v>
      </c>
      <c>
        <v>0</v>
      </c>
      <c>
        <v>0</v>
      </c>
      <c>
        <v>0</v>
      </c>
      <c>
        <v>0</v>
      </c>
      <c>
        <v>9.139502</v>
      </c>
      <c>
        <v>7690.891115</v>
      </c>
      <c>
        <v>0</v>
      </c>
      <c>
        <v>0</v>
      </c>
      <c>
        <v>0</v>
      </c>
      <c>
        <v>0</v>
      </c>
    </row>
    <row>
      <c>
        <v>2388026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M06_72124446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10:11:00</t>
        </is>
      </c>
      <c>
        <is>
          <t>02.10.2022 11:17:40</t>
        </is>
      </c>
      <c>
        <v>1.111111111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141.111111</v>
      </c>
      <c>
        <v>0</v>
      </c>
      <c>
        <v>0</v>
      </c>
      <c>
        <v>0</v>
      </c>
      <c>
        <v>0</v>
      </c>
    </row>
    <row>
      <c>
        <v>2388029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TR-52 45-77-L00052_YURTBAŞI L02_72209736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10:14:08</t>
        </is>
      </c>
      <c>
        <is>
          <t>02.10.2022 10:45:57</t>
        </is>
      </c>
      <c>
        <v>0.530277777</v>
      </c>
      <c>
        <v>0</v>
      </c>
      <c>
        <v>2</v>
      </c>
      <c>
        <v>28</v>
      </c>
      <c>
        <v>294</v>
      </c>
      <c>
        <v>127</v>
      </c>
      <c>
        <v>1059</v>
      </c>
      <c>
        <v>0</v>
      </c>
      <c>
        <v>1.060556</v>
      </c>
      <c>
        <v>14.847778</v>
      </c>
      <c>
        <v>155.901666</v>
      </c>
      <c>
        <v>67.345278</v>
      </c>
      <c>
        <v>561.564166</v>
      </c>
    </row>
    <row>
      <c>
        <v>2388031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35-18-A00001_VAKIFLAR L06_2308114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10:20:16</t>
        </is>
      </c>
      <c>
        <is>
          <t>02.10.2022 12:19:42</t>
        </is>
      </c>
      <c>
        <v>1.990555555</v>
      </c>
      <c>
        <v>0</v>
      </c>
      <c>
        <v>0</v>
      </c>
      <c>
        <v>44</v>
      </c>
      <c>
        <v>4422</v>
      </c>
      <c>
        <v>0</v>
      </c>
      <c>
        <v>0</v>
      </c>
      <c>
        <v>0</v>
      </c>
      <c>
        <v>0</v>
      </c>
      <c>
        <v>87.584444</v>
      </c>
      <c>
        <v>8802.236664</v>
      </c>
      <c>
        <v>0</v>
      </c>
      <c>
        <v>0</v>
      </c>
    </row>
    <row>
      <c>
        <v>2388032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L-25 35-14-L00025_6014730_56357445_56357445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10:23:20</t>
        </is>
      </c>
      <c>
        <is>
          <t>02.10.2022 12:59:05</t>
        </is>
      </c>
      <c>
        <v>2.595833333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93.45</v>
      </c>
      <c>
        <v>0</v>
      </c>
      <c>
        <v>0</v>
      </c>
      <c>
        <v>0</v>
      </c>
      <c>
        <v>0</v>
      </c>
    </row>
    <row>
      <c>
        <v>2388033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L-27 İZMİRLİ LİMANLAR 35-18-L00027_95001299903_95001299903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10:25:00</t>
        </is>
      </c>
      <c>
        <is>
          <t>02.10.2022 14:24:13</t>
        </is>
      </c>
      <c>
        <v>3.986944444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3.986944</v>
      </c>
      <c>
        <v>0</v>
      </c>
      <c>
        <v>0</v>
      </c>
    </row>
    <row>
      <c>
        <v>2388034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K-4305 35-03-K04305_A_56364195_56364195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02.10.2022 10:25:15</t>
        </is>
      </c>
      <c>
        <is>
          <t>02.10.2022 12:51:31</t>
        </is>
      </c>
      <c>
        <v>2.437777777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255.966667</v>
      </c>
      <c>
        <v>0</v>
      </c>
      <c>
        <v>0</v>
      </c>
      <c>
        <v>0</v>
      </c>
      <c>
        <v>0</v>
      </c>
    </row>
    <row>
      <c>
        <v>2388036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DM-3/27 (KÜTÜPHANE) 45-71-M00078_953211503_953211503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10:32:52</t>
        </is>
      </c>
      <c>
        <is>
          <t>02.10.2022 11:35:52</t>
        </is>
      </c>
      <c>
        <v>1.05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17.85</v>
      </c>
      <c>
        <v>0</v>
      </c>
      <c>
        <v>0</v>
      </c>
      <c>
        <v>0</v>
      </c>
      <c>
        <v>0</v>
      </c>
    </row>
    <row>
      <c>
        <v>2388040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TR-19 35-30-M00019_955321657_955321657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10:37:17</t>
        </is>
      </c>
      <c>
        <is>
          <t>02.10.2022 11:52:12</t>
        </is>
      </c>
      <c>
        <v>1.248611111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7.491667</v>
      </c>
      <c>
        <v>0</v>
      </c>
      <c>
        <v>0</v>
      </c>
    </row>
    <row>
      <c>
        <v>2388038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TR-2/38 45-72-L00038_956507608_956507608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10:38:23</t>
        </is>
      </c>
      <c>
        <is>
          <t>02.10.2022 11:45:13</t>
        </is>
      </c>
      <c>
        <v>1.113888888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1.113889</v>
      </c>
      <c>
        <v>0</v>
      </c>
      <c>
        <v>0</v>
      </c>
      <c>
        <v>0</v>
      </c>
      <c>
        <v>0</v>
      </c>
    </row>
    <row>
      <c>
        <v>2388039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45-78-A00001_ŞEHİR-4 L15_48929110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02.10.2022 10:38:39</t>
        </is>
      </c>
      <c>
        <is>
          <t>02.10.2022 11:34:25</t>
        </is>
      </c>
      <c>
        <v>0.929444444</v>
      </c>
      <c>
        <v>6</v>
      </c>
      <c>
        <v>315</v>
      </c>
      <c>
        <v>0</v>
      </c>
      <c>
        <v>0</v>
      </c>
      <c>
        <v>0</v>
      </c>
      <c>
        <v>0</v>
      </c>
      <c>
        <v>5.576667</v>
      </c>
      <c>
        <v>292.775</v>
      </c>
      <c>
        <v>0</v>
      </c>
      <c>
        <v>0</v>
      </c>
      <c>
        <v>0</v>
      </c>
      <c>
        <v>0</v>
      </c>
    </row>
    <row>
      <c>
        <v>2388043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URGANLI YENİKÖY TR-1 45-83-L00447_DIREK TIPI TRAFO HUCRESI H01_2105819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10:56:03</t>
        </is>
      </c>
      <c>
        <is>
          <t>02.10.2022 12:33:44</t>
        </is>
      </c>
      <c>
        <v>1.628055555</v>
      </c>
      <c>
        <v>1</v>
      </c>
      <c>
        <v>71</v>
      </c>
      <c>
        <v>0</v>
      </c>
      <c>
        <v>0</v>
      </c>
      <c>
        <v>0</v>
      </c>
      <c>
        <v>0</v>
      </c>
      <c>
        <v>1.628056</v>
      </c>
      <c>
        <v>115.591944</v>
      </c>
      <c>
        <v>0</v>
      </c>
      <c>
        <v>0</v>
      </c>
      <c>
        <v>0</v>
      </c>
      <c>
        <v>0</v>
      </c>
    </row>
    <row>
      <c>
        <v>2388044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TR-2/23 45-83-L00023_955142283_955142283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11:04:55</t>
        </is>
      </c>
      <c>
        <is>
          <t>02.10.2022 12:31:22</t>
        </is>
      </c>
      <c>
        <v>1.440833333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4.3225</v>
      </c>
      <c>
        <v>0</v>
      </c>
      <c>
        <v>0</v>
      </c>
      <c>
        <v>0</v>
      </c>
      <c>
        <v>0</v>
      </c>
    </row>
    <row>
      <c>
        <v>2388046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AREM TARIM ÜRÜNLERİ ÖZEL TR 35-23-M00276Ö_DIREK TIPI TRAFO HUCRESI H01_2042360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11:07:46</t>
        </is>
      </c>
      <c>
        <is>
          <t>02.10.2022 15:36:00</t>
        </is>
      </c>
      <c>
        <v>4.470555555</v>
      </c>
      <c>
        <v>1</v>
      </c>
      <c>
        <v>0</v>
      </c>
      <c>
        <v>0</v>
      </c>
      <c>
        <v>0</v>
      </c>
      <c>
        <v>0</v>
      </c>
      <c>
        <v>0</v>
      </c>
      <c>
        <v>4.470556</v>
      </c>
      <c>
        <v>0</v>
      </c>
      <c>
        <v>0</v>
      </c>
      <c>
        <v>0</v>
      </c>
      <c>
        <v>0</v>
      </c>
      <c>
        <v>0</v>
      </c>
    </row>
    <row>
      <c>
        <v>2388047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DERBENTALTI TARIMSAL SULAMA TR-3 45-83-M00577_45-83-M00577_2348532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11:08:48</t>
        </is>
      </c>
      <c>
        <is>
          <t>02.10.2022 13:44:54</t>
        </is>
      </c>
      <c>
        <v>2.601666666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13.008333</v>
      </c>
      <c>
        <v>0</v>
      </c>
      <c>
        <v>0</v>
      </c>
      <c>
        <v>0</v>
      </c>
      <c>
        <v>0</v>
      </c>
    </row>
    <row>
      <c>
        <v>2388051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M-1 35-17-M00001_TOTALGAZ DM M03_66461793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11:13:09</t>
        </is>
      </c>
      <c>
        <is>
          <t>02.10.2022 12:27:39</t>
        </is>
      </c>
      <c>
        <v>1.241666666</v>
      </c>
      <c>
        <v>49</v>
      </c>
      <c>
        <v>0</v>
      </c>
      <c>
        <v>0</v>
      </c>
      <c>
        <v>0</v>
      </c>
      <c>
        <v>0</v>
      </c>
      <c>
        <v>0</v>
      </c>
      <c>
        <v>60.841667</v>
      </c>
      <c>
        <v>0</v>
      </c>
      <c>
        <v>0</v>
      </c>
      <c>
        <v>0</v>
      </c>
      <c>
        <v>0</v>
      </c>
      <c>
        <v>0</v>
      </c>
    </row>
    <row>
      <c>
        <v>2388055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TR-18 (M-718) 35-30-M00718_C_56362992_56362992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11:15:57</t>
        </is>
      </c>
      <c>
        <is>
          <t>02.10.2022 12:06:01</t>
        </is>
      </c>
      <c>
        <v>0.834444444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20.861111</v>
      </c>
      <c>
        <v>0</v>
      </c>
      <c>
        <v>0</v>
      </c>
    </row>
    <row>
      <c>
        <v>2388052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TR-11 35-31-L00011_DAĞITIM TRAFOSU L03_2113319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11:16:38</t>
        </is>
      </c>
      <c>
        <is>
          <t>02.10.2022 12:25:35</t>
        </is>
      </c>
      <c>
        <v>1.149166666</v>
      </c>
      <c>
        <v>0</v>
      </c>
      <c>
        <v>0</v>
      </c>
      <c>
        <v>1</v>
      </c>
      <c>
        <v>660</v>
      </c>
      <c>
        <v>0</v>
      </c>
      <c>
        <v>0</v>
      </c>
      <c>
        <v>0</v>
      </c>
      <c>
        <v>0</v>
      </c>
      <c>
        <v>1.149167</v>
      </c>
      <c>
        <v>758.45</v>
      </c>
      <c>
        <v>0</v>
      </c>
      <c>
        <v>0</v>
      </c>
    </row>
    <row>
      <c>
        <v>2388054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K-17 35-04-K00017_K-4454 K02_2063764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02.10.2022 11:18:45</t>
        </is>
      </c>
      <c>
        <is>
          <t>02.10.2022 13:26:49</t>
        </is>
      </c>
      <c>
        <v>2.134444444</v>
      </c>
      <c>
        <v>2</v>
      </c>
      <c>
        <v>1901</v>
      </c>
      <c>
        <v>0</v>
      </c>
      <c>
        <v>0</v>
      </c>
      <c>
        <v>0</v>
      </c>
      <c>
        <v>0</v>
      </c>
      <c>
        <v>4.268889</v>
      </c>
      <c>
        <v>4057.578888</v>
      </c>
      <c>
        <v>0</v>
      </c>
      <c>
        <v>0</v>
      </c>
      <c>
        <v>0</v>
      </c>
      <c>
        <v>0</v>
      </c>
    </row>
    <row>
      <c>
        <v>2388058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DM-7/TR-5 35-22-M00076_B_56370806_56370806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11:29:36</t>
        </is>
      </c>
      <c>
        <is>
          <t>02.10.2022 12:41:27</t>
        </is>
      </c>
      <c>
        <v>1.1975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37.1225</v>
      </c>
      <c>
        <v>0</v>
      </c>
      <c>
        <v>0</v>
      </c>
      <c>
        <v>0</v>
      </c>
      <c>
        <v>0</v>
      </c>
    </row>
    <row>
      <c>
        <v>2388061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BADEMLİ TR-1 DM 35-15-L01010_KETENDERESİ (HACI MUSA) L11_67544258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02.10.2022 11:30:09</t>
        </is>
      </c>
      <c>
        <is>
          <t>02.10.2022 12:49:52</t>
        </is>
      </c>
      <c>
        <v>1.328611111</v>
      </c>
      <c>
        <v>18</v>
      </c>
      <c>
        <v>104</v>
      </c>
      <c>
        <v>5</v>
      </c>
      <c>
        <v>208</v>
      </c>
      <c>
        <v>0</v>
      </c>
      <c>
        <v>0</v>
      </c>
      <c>
        <v>23.915</v>
      </c>
      <c>
        <v>138.175556</v>
      </c>
      <c>
        <v>6.643056</v>
      </c>
      <c>
        <v>276.351111</v>
      </c>
      <c>
        <v>0</v>
      </c>
      <c>
        <v>0</v>
      </c>
    </row>
    <row>
      <c>
        <v>2388060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L-329 35-18-L00329_SB F07b_78518218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11:31:27</t>
        </is>
      </c>
      <c>
        <is>
          <t>02.10.2022 15:31:01</t>
        </is>
      </c>
      <c>
        <v>3.992777777</v>
      </c>
      <c>
        <v>0</v>
      </c>
      <c>
        <v>0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255.537778</v>
      </c>
    </row>
    <row>
      <c>
        <v>2388062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BEREKETLİ TR-1 45-79-M00323_D_56404699_56404699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11:34:15</t>
        </is>
      </c>
      <c>
        <is>
          <t>02.10.2022 17:45:20</t>
        </is>
      </c>
      <c>
        <v>6.184722222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43.293056</v>
      </c>
      <c>
        <v>0</v>
      </c>
      <c>
        <v>0</v>
      </c>
    </row>
    <row>
      <c>
        <v>2388063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45-83-A00004_MANİSA-2 M12_2097148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11:39:51</t>
        </is>
      </c>
      <c>
        <is>
          <t>02.10.2022 12:31:00</t>
        </is>
      </c>
      <c>
        <v>0.8525</v>
      </c>
      <c>
        <v>462</v>
      </c>
      <c>
        <v>904</v>
      </c>
      <c>
        <v>0</v>
      </c>
      <c>
        <v>0</v>
      </c>
      <c>
        <v>0</v>
      </c>
      <c>
        <v>0</v>
      </c>
      <c>
        <v>393.855</v>
      </c>
      <c>
        <v>770.66</v>
      </c>
      <c>
        <v>0</v>
      </c>
      <c>
        <v>0</v>
      </c>
      <c>
        <v>0</v>
      </c>
      <c>
        <v>0</v>
      </c>
    </row>
    <row>
      <c>
        <v>2388064</v>
      </c>
      <c>
        <v>1</v>
      </c>
      <c>
        <is>
          <t>MANİSA</t>
        </is>
      </c>
      <c>
        <v>DEMİRCİ</v>
      </c>
      <c>
        <is>
          <t>Kullanıcı Bağlantı Hattı</t>
        </is>
      </c>
      <c t="inlineStr">
        <is>
          <t>MAHMUTLAR TR-2 45-74-M00351_945590178_945590178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11:39:59</t>
        </is>
      </c>
      <c>
        <is>
          <t>02.10.2022 14:11:48</t>
        </is>
      </c>
      <c>
        <v>2.530277777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2.530278</v>
      </c>
      <c>
        <v>0</v>
      </c>
      <c>
        <v>0</v>
      </c>
    </row>
    <row>
      <c>
        <v>2388067</v>
      </c>
      <c>
        <v>1</v>
      </c>
      <c>
        <is>
          <t>İZMİR</t>
        </is>
      </c>
      <c>
        <v>ÇİĞLİ</v>
      </c>
      <c>
        <is>
          <t>KÖK</t>
        </is>
      </c>
      <c t="inlineStr">
        <is>
          <t>M-1148 35-09-M01148_M-360 M06_47617197</t>
        </is>
      </c>
      <c>
        <v>OG Hatta Yabancı Cisim</v>
      </c>
      <c>
        <v>Dağıtım-OG</v>
      </c>
      <c>
        <v>Uzun</v>
      </c>
      <c>
        <v>Şebeke işletmecisi </v>
      </c>
      <c>
        <v>Bildirimsiz</v>
      </c>
      <c>
        <is>
          <t>02.10.2022 11:46:42</t>
        </is>
      </c>
      <c>
        <is>
          <t>02.10.2022 13:31:03</t>
        </is>
      </c>
      <c>
        <v>1.739166666</v>
      </c>
      <c>
        <v>5</v>
      </c>
      <c>
        <v>0</v>
      </c>
      <c>
        <v>0</v>
      </c>
      <c>
        <v>0</v>
      </c>
      <c>
        <v>0</v>
      </c>
      <c>
        <v>0</v>
      </c>
      <c>
        <v>8.695833</v>
      </c>
      <c>
        <v>0</v>
      </c>
      <c>
        <v>0</v>
      </c>
      <c>
        <v>0</v>
      </c>
      <c>
        <v>0</v>
      </c>
      <c>
        <v>0</v>
      </c>
    </row>
    <row>
      <c>
        <v>2388070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ALİAĞA GIS TM 35-17-A00014_HatBaşıAyırıcı_65632288 M020_65632288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11:50:33</t>
        </is>
      </c>
      <c>
        <is>
          <t>02.10.2022 13:06:33</t>
        </is>
      </c>
      <c>
        <v>1.266666666</v>
      </c>
      <c>
        <v>24</v>
      </c>
      <c>
        <v>155</v>
      </c>
      <c>
        <v>0</v>
      </c>
      <c>
        <v>0</v>
      </c>
      <c>
        <v>0</v>
      </c>
      <c>
        <v>0</v>
      </c>
      <c>
        <v>30.4</v>
      </c>
      <c>
        <v>196.333333</v>
      </c>
      <c>
        <v>0</v>
      </c>
      <c>
        <v>0</v>
      </c>
      <c>
        <v>0</v>
      </c>
      <c>
        <v>0</v>
      </c>
    </row>
    <row>
      <c>
        <v>2388068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SUBAŞI-5 35-26-L00332_7960217_56357918_56357918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11:54:35</t>
        </is>
      </c>
      <c>
        <is>
          <t>02.10.2022 13:35:32</t>
        </is>
      </c>
      <c>
        <v>1.6825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53.84</v>
      </c>
      <c>
        <v>0</v>
      </c>
      <c>
        <v>0</v>
      </c>
      <c>
        <v>0</v>
      </c>
      <c>
        <v>0</v>
      </c>
    </row>
    <row>
      <c>
        <v>2388075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BAŞIBÜYÜK KÖK 45-77-L00158_TATLIÇEŞME ÇIKIŞI L04_61353343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02.10.2022 12:31:39</t>
        </is>
      </c>
      <c>
        <is>
          <t>02.10.2022 12:32:08</t>
        </is>
      </c>
      <c>
        <v>0.008055555</v>
      </c>
      <c>
        <v>0</v>
      </c>
      <c>
        <v>0</v>
      </c>
      <c>
        <v>0</v>
      </c>
      <c>
        <v>0</v>
      </c>
      <c>
        <v>41</v>
      </c>
      <c>
        <v>947</v>
      </c>
      <c>
        <v>0</v>
      </c>
      <c>
        <v>0</v>
      </c>
      <c>
        <v>0</v>
      </c>
      <c>
        <v>0</v>
      </c>
      <c>
        <v>0.330278</v>
      </c>
      <c>
        <v>7.628611</v>
      </c>
    </row>
    <row>
      <c>
        <v>2388093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35-17-A00001_DERSAN-2 M27_2307837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12:40:28</t>
        </is>
      </c>
      <c>
        <is>
          <t>02.10.2022 15:18:05</t>
        </is>
      </c>
      <c>
        <v>2.626944444</v>
      </c>
      <c>
        <v>30</v>
      </c>
      <c>
        <v>3009</v>
      </c>
      <c>
        <v>0</v>
      </c>
      <c>
        <v>0</v>
      </c>
      <c>
        <v>0</v>
      </c>
      <c>
        <v>0</v>
      </c>
      <c>
        <v>78.808333</v>
      </c>
      <c>
        <v>7904.475832</v>
      </c>
      <c>
        <v>0</v>
      </c>
      <c>
        <v>0</v>
      </c>
      <c>
        <v>0</v>
      </c>
      <c>
        <v>0</v>
      </c>
    </row>
    <row>
      <c>
        <v>2388080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ÇEŞMEBAŞI TR-2 45-71-M00609_43132879_56400297_56400297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12:42:55</t>
        </is>
      </c>
      <c>
        <is>
          <t>02.10.2022 14:50:04</t>
        </is>
      </c>
      <c>
        <v>2.119166666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84.766667</v>
      </c>
      <c>
        <v>0</v>
      </c>
      <c>
        <v>0</v>
      </c>
      <c>
        <v>0</v>
      </c>
      <c>
        <v>0</v>
      </c>
    </row>
    <row>
      <c>
        <v>2388079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TR-115 35-26-M00115_DAĞITIM TRAFO TR-115 M04_65974283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02.10.2022 12:43:41</t>
        </is>
      </c>
      <c>
        <is>
          <t>02.10.2022 14:54:47</t>
        </is>
      </c>
      <c>
        <v>2.185</v>
      </c>
      <c>
        <v>1</v>
      </c>
      <c>
        <v>135</v>
      </c>
      <c>
        <v>0</v>
      </c>
      <c>
        <v>0</v>
      </c>
      <c>
        <v>0</v>
      </c>
      <c>
        <v>0</v>
      </c>
      <c>
        <v>2.185</v>
      </c>
      <c>
        <v>294.975</v>
      </c>
      <c>
        <v>0</v>
      </c>
      <c>
        <v>0</v>
      </c>
      <c>
        <v>0</v>
      </c>
      <c>
        <v>0</v>
      </c>
    </row>
    <row>
      <c>
        <v>2388081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GÜZELKÖY KÖK 45-71-M00123_HAŞİM AKCURA ENH M03_50218077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02.10.2022 12:48:46</t>
        </is>
      </c>
      <c>
        <is>
          <t>02.10.2022 16:29:24</t>
        </is>
      </c>
      <c>
        <v>3.677222222</v>
      </c>
      <c>
        <v>223</v>
      </c>
      <c>
        <v>123</v>
      </c>
      <c>
        <v>0</v>
      </c>
      <c>
        <v>0</v>
      </c>
      <c>
        <v>0</v>
      </c>
      <c>
        <v>0</v>
      </c>
      <c>
        <v>820.020556</v>
      </c>
      <c>
        <v>452.298333</v>
      </c>
      <c>
        <v>0</v>
      </c>
      <c>
        <v>0</v>
      </c>
      <c>
        <v>0</v>
      </c>
      <c>
        <v>0</v>
      </c>
    </row>
    <row>
      <c>
        <v>2388083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İBRAHİM TÜRK SLM GRB TR 35-27-M00717_B_56379144_56379144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02.10.2022 12:56:57</t>
        </is>
      </c>
      <c>
        <is>
          <t>02.10.2022 15:28:28</t>
        </is>
      </c>
      <c>
        <v>2.525277777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2.525278</v>
      </c>
      <c>
        <v>0</v>
      </c>
      <c>
        <v>0</v>
      </c>
      <c>
        <v>0</v>
      </c>
      <c>
        <v>0</v>
      </c>
    </row>
    <row>
      <c>
        <v>2388084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BAŞIBÜYÜK KIRLILAR TR-1 45-77-L00229_DIREK TIPI TRAFO HUCRESI H01_2055397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12:58:59</t>
        </is>
      </c>
      <c>
        <is>
          <t>02.10.2022 14:18:03</t>
        </is>
      </c>
      <c>
        <v>1.317777777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3.953333</v>
      </c>
    </row>
    <row>
      <c>
        <v>2388082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45-80-M00052_YILMAZ DM M03_72063854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12:59:06</t>
        </is>
      </c>
      <c>
        <is>
          <t>02.10.2022 13:50:09</t>
        </is>
      </c>
      <c>
        <v>0.850833333</v>
      </c>
      <c>
        <v>174</v>
      </c>
      <c>
        <v>2826</v>
      </c>
      <c>
        <v>0</v>
      </c>
      <c>
        <v>0</v>
      </c>
      <c>
        <v>1</v>
      </c>
      <c>
        <v>56</v>
      </c>
      <c>
        <v>148.045</v>
      </c>
      <c>
        <v>2404.454999</v>
      </c>
      <c>
        <v>0</v>
      </c>
      <c>
        <v>0</v>
      </c>
      <c>
        <v>0.850833</v>
      </c>
      <c>
        <v>47.646667</v>
      </c>
    </row>
    <row>
      <c>
        <v>2388087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HILAL GIS TM 35-01-A00010_HİLAL-9 K02_2056015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13:00:59</t>
        </is>
      </c>
      <c>
        <is>
          <t>02.10.2022 17:44:05</t>
        </is>
      </c>
      <c>
        <v>4.718333333</v>
      </c>
      <c>
        <v>9</v>
      </c>
      <c>
        <v>292</v>
      </c>
      <c>
        <v>0</v>
      </c>
      <c>
        <v>0</v>
      </c>
      <c>
        <v>0</v>
      </c>
      <c>
        <v>0</v>
      </c>
      <c>
        <v>42.465</v>
      </c>
      <c>
        <v>1377.753333</v>
      </c>
      <c>
        <v>0</v>
      </c>
      <c>
        <v>0</v>
      </c>
      <c>
        <v>0</v>
      </c>
      <c>
        <v>0</v>
      </c>
    </row>
    <row>
      <c>
        <v>2388094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MEDAR TR-2 45-72-M00593__72372147_72372147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13:04:03</t>
        </is>
      </c>
      <c>
        <is>
          <t>02.10.2022 14:51:06</t>
        </is>
      </c>
      <c>
        <v>1.784166666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60.661667</v>
      </c>
      <c>
        <v>0</v>
      </c>
      <c>
        <v>0</v>
      </c>
      <c>
        <v>0</v>
      </c>
      <c>
        <v>0</v>
      </c>
    </row>
    <row>
      <c>
        <v>2388091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DM-8/10 45-71-M00287_DİREK TİPİ ÇIKIŞLAR M05_2334471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13:06:59</t>
        </is>
      </c>
      <c>
        <is>
          <t>02.10.2022 14:16:55</t>
        </is>
      </c>
      <c>
        <v>1.165555555</v>
      </c>
      <c>
        <v>3</v>
      </c>
      <c>
        <v>945</v>
      </c>
      <c>
        <v>0</v>
      </c>
      <c>
        <v>0</v>
      </c>
      <c>
        <v>0</v>
      </c>
      <c>
        <v>0</v>
      </c>
      <c>
        <v>3.496667</v>
      </c>
      <c>
        <v>1101.449999</v>
      </c>
      <c>
        <v>0</v>
      </c>
      <c>
        <v>0</v>
      </c>
      <c>
        <v>0</v>
      </c>
      <c>
        <v>0</v>
      </c>
    </row>
    <row>
      <c>
        <v>2388092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KUMKUYUCAK KÖK 45-80-M00093_KUMKUYUCAK ŞEHİR M05_72193247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13:07:48</t>
        </is>
      </c>
      <c>
        <is>
          <t>02.10.2022 14:46:00</t>
        </is>
      </c>
      <c>
        <v>1.636666666</v>
      </c>
      <c>
        <v>5</v>
      </c>
      <c>
        <v>360</v>
      </c>
      <c>
        <v>3</v>
      </c>
      <c>
        <v>3</v>
      </c>
      <c>
        <v>0</v>
      </c>
      <c>
        <v>0</v>
      </c>
      <c>
        <v>8.183333</v>
      </c>
      <c>
        <v>589.2</v>
      </c>
      <c>
        <v>4.91</v>
      </c>
      <c>
        <v>4.91</v>
      </c>
      <c>
        <v>0</v>
      </c>
      <c>
        <v>0</v>
      </c>
    </row>
    <row>
      <c>
        <v>2388090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SAMURLU TR-2 35-17-M00319_DIREK TIPI TRAFO HUCRESI H01_2047168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13:08:37</t>
        </is>
      </c>
      <c>
        <is>
          <t>02.10.2022 15:11:57</t>
        </is>
      </c>
      <c>
        <v>2.055555555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170.611111</v>
      </c>
      <c>
        <v>0</v>
      </c>
      <c>
        <v>0</v>
      </c>
      <c>
        <v>0</v>
      </c>
      <c>
        <v>0</v>
      </c>
    </row>
    <row>
      <c>
        <v>2388096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13:08:45</t>
        </is>
      </c>
      <c>
        <is>
          <t>02.10.2022 14:43:57</t>
        </is>
      </c>
      <c>
        <v>1.586666666</v>
      </c>
      <c>
        <v>261</v>
      </c>
      <c>
        <v>181</v>
      </c>
      <c>
        <v>0</v>
      </c>
      <c>
        <v>0</v>
      </c>
      <c>
        <v>0</v>
      </c>
      <c>
        <v>0</v>
      </c>
      <c>
        <v>414.12</v>
      </c>
      <c>
        <v>287.186667</v>
      </c>
      <c>
        <v>0</v>
      </c>
      <c>
        <v>0</v>
      </c>
      <c>
        <v>0</v>
      </c>
      <c>
        <v>0</v>
      </c>
    </row>
    <row>
      <c>
        <v>2388099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CEVİZLİ DERVİŞLER TR-5 35-31-L00325_DIREK TIPI TRAFO HUCRESI H01_2050070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13:13:43</t>
        </is>
      </c>
      <c>
        <is>
          <t>02.10.2022 15:11:09</t>
        </is>
      </c>
      <c>
        <v>1.957222222</v>
      </c>
      <c>
        <v>0</v>
      </c>
      <c>
        <v>0</v>
      </c>
      <c>
        <v>0</v>
      </c>
      <c>
        <v>0</v>
      </c>
      <c>
        <v>1</v>
      </c>
      <c>
        <v>37</v>
      </c>
      <c>
        <v>0</v>
      </c>
      <c>
        <v>0</v>
      </c>
      <c>
        <v>0</v>
      </c>
      <c>
        <v>0</v>
      </c>
      <c>
        <v>1.957222</v>
      </c>
      <c>
        <v>72.417222</v>
      </c>
    </row>
    <row>
      <c>
        <v>2388097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45-79-M00069_ESKİ KÖYLER FİDERİ M05_2076620</t>
        </is>
      </c>
      <c>
        <v>OG Hatta Yabancı Cisim</v>
      </c>
      <c>
        <v>Dağıtım-OG</v>
      </c>
      <c>
        <v>Uzun</v>
      </c>
      <c>
        <v>Dışsal</v>
      </c>
      <c>
        <v>Bildirimsiz</v>
      </c>
      <c>
        <is>
          <t>02.10.2022 13:14:16</t>
        </is>
      </c>
      <c>
        <is>
          <t>02.10.2022 15:52:08</t>
        </is>
      </c>
      <c>
        <v>2.631111111</v>
      </c>
      <c>
        <v>9</v>
      </c>
      <c>
        <v>5</v>
      </c>
      <c>
        <v>33</v>
      </c>
      <c>
        <v>829</v>
      </c>
      <c>
        <v>67</v>
      </c>
      <c>
        <v>1198</v>
      </c>
      <c>
        <v>23.68</v>
      </c>
      <c>
        <v>13.155556</v>
      </c>
      <c>
        <v>86.826667</v>
      </c>
      <c>
        <v>2181.191111</v>
      </c>
      <c>
        <v>176.284444</v>
      </c>
      <c>
        <v>3152.071111</v>
      </c>
    </row>
    <row>
      <c>
        <v>2388098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13:17:29</t>
        </is>
      </c>
      <c>
        <is>
          <t>02.10.2022 19:26:53</t>
        </is>
      </c>
      <c>
        <v>6.156666666</v>
      </c>
      <c>
        <v>73</v>
      </c>
      <c>
        <v>60</v>
      </c>
      <c>
        <v>0</v>
      </c>
      <c>
        <v>0</v>
      </c>
      <c>
        <v>0</v>
      </c>
      <c>
        <v>0</v>
      </c>
      <c>
        <v>449.436667</v>
      </c>
      <c>
        <v>369.4</v>
      </c>
      <c>
        <v>0</v>
      </c>
      <c>
        <v>0</v>
      </c>
      <c>
        <v>0</v>
      </c>
      <c>
        <v>0</v>
      </c>
    </row>
    <row>
      <c>
        <v>2388103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BOZDAĞ TR-7 35-15-L00290_B_56368274_56368274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13:29:00</t>
        </is>
      </c>
      <c>
        <is>
          <t>02.10.2022 16:52:10</t>
        </is>
      </c>
      <c>
        <v>3.386111111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57.563889</v>
      </c>
    </row>
    <row>
      <c>
        <v>2388107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TR-60 45-77-L00060_945490300_945490300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13:31:13</t>
        </is>
      </c>
      <c>
        <is>
          <t>02.10.2022 15:54:41</t>
        </is>
      </c>
      <c>
        <v>2.391111111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4.782222</v>
      </c>
      <c>
        <v>0</v>
      </c>
      <c>
        <v>0</v>
      </c>
    </row>
    <row>
      <c>
        <v>2387974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K-77 35-01-K00077_A_56376423_56376423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02.10.2022 13:32:51</t>
        </is>
      </c>
      <c>
        <is>
          <t>02.10.2022 15:37:25</t>
        </is>
      </c>
      <c>
        <v>2.076111111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66.435556</v>
      </c>
      <c>
        <v>0</v>
      </c>
      <c>
        <v>0</v>
      </c>
      <c>
        <v>0</v>
      </c>
      <c>
        <v>0</v>
      </c>
    </row>
    <row>
      <c>
        <v>2388111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35-15-A00001_STAD M18_2309745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13:46:08</t>
        </is>
      </c>
      <c>
        <is>
          <t>02.10.2022 17:14:22</t>
        </is>
      </c>
      <c>
        <v>3.470555555</v>
      </c>
      <c>
        <v>4</v>
      </c>
      <c>
        <v>7026</v>
      </c>
      <c>
        <v>0</v>
      </c>
      <c>
        <v>0</v>
      </c>
      <c>
        <v>0</v>
      </c>
      <c>
        <v>0</v>
      </c>
      <c>
        <v>13.882222</v>
      </c>
      <c>
        <v>24384.123329</v>
      </c>
      <c>
        <v>0</v>
      </c>
      <c>
        <v>0</v>
      </c>
      <c>
        <v>0</v>
      </c>
      <c>
        <v>0</v>
      </c>
    </row>
    <row>
      <c>
        <v>2388112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35-15-A00001_ŞEHİR-1 M06_2310693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13:48:58</t>
        </is>
      </c>
      <c>
        <is>
          <t>02.10.2022 17:19:54</t>
        </is>
      </c>
      <c>
        <v>3.515555555</v>
      </c>
      <c>
        <v>2</v>
      </c>
      <c>
        <v>5284</v>
      </c>
      <c>
        <v>0</v>
      </c>
      <c>
        <v>0</v>
      </c>
      <c>
        <v>0</v>
      </c>
      <c>
        <v>0</v>
      </c>
      <c>
        <v>7.031111</v>
      </c>
      <c>
        <v>18576.195553</v>
      </c>
      <c>
        <v>0</v>
      </c>
      <c>
        <v>0</v>
      </c>
      <c>
        <v>0</v>
      </c>
      <c>
        <v>0</v>
      </c>
    </row>
    <row>
      <c>
        <v>2388114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35-15-A00001_STAD L05_83647393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14:10:24</t>
        </is>
      </c>
      <c>
        <is>
          <t>02.10.2022 17:22:26</t>
        </is>
      </c>
      <c>
        <v>3.200555555</v>
      </c>
      <c>
        <v>12</v>
      </c>
      <c>
        <v>4587</v>
      </c>
      <c>
        <v>0</v>
      </c>
      <c>
        <v>0</v>
      </c>
      <c>
        <v>0</v>
      </c>
      <c>
        <v>0</v>
      </c>
      <c>
        <v>38.406667</v>
      </c>
      <c>
        <v>14680.948331</v>
      </c>
      <c>
        <v>0</v>
      </c>
      <c>
        <v>0</v>
      </c>
      <c>
        <v>0</v>
      </c>
      <c>
        <v>0</v>
      </c>
    </row>
    <row>
      <c>
        <v>2388155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İKİZTEPE KÖK 45-78-M00258_İKİZTEPE M03_66251203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14:21:56</t>
        </is>
      </c>
      <c>
        <is>
          <t>02.10.2022 15:53:59</t>
        </is>
      </c>
      <c>
        <v>1.534166666</v>
      </c>
      <c>
        <v>49</v>
      </c>
      <c>
        <v>184</v>
      </c>
      <c>
        <v>0</v>
      </c>
      <c>
        <v>0</v>
      </c>
      <c>
        <v>0</v>
      </c>
      <c>
        <v>0</v>
      </c>
      <c>
        <v>75.174167</v>
      </c>
      <c>
        <v>282.286667</v>
      </c>
      <c>
        <v>0</v>
      </c>
      <c>
        <v>0</v>
      </c>
      <c>
        <v>0</v>
      </c>
      <c>
        <v>0</v>
      </c>
    </row>
    <row>
      <c>
        <v>2388117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DM-7/TR-5 35-22-M00076_955271489_955271489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14:26:51</t>
        </is>
      </c>
      <c>
        <is>
          <t>02.10.2022 23:10:11</t>
        </is>
      </c>
      <c>
        <v>8.722222222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165.722222</v>
      </c>
      <c>
        <v>0</v>
      </c>
      <c>
        <v>0</v>
      </c>
      <c>
        <v>0</v>
      </c>
      <c>
        <v>0</v>
      </c>
    </row>
    <row>
      <c>
        <v>2388123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KAYALIOĞLU TR-3 45-72-L00074_956531248_956531248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14:35:10</t>
        </is>
      </c>
      <c>
        <is>
          <t>02.10.2022 16:49:33</t>
        </is>
      </c>
      <c>
        <v>2.239722222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2.239722</v>
      </c>
      <c>
        <v>0</v>
      </c>
      <c>
        <v>0</v>
      </c>
      <c>
        <v>0</v>
      </c>
      <c>
        <v>0</v>
      </c>
    </row>
    <row>
      <c>
        <v>2388122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TR-4 35-23-M00173_42067431_56358304_56358304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02.10.2022 14:39:28</t>
        </is>
      </c>
      <c>
        <is>
          <t>02.10.2022 18:40:15</t>
        </is>
      </c>
      <c>
        <v>4.013055555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116.378611</v>
      </c>
      <c>
        <v>0</v>
      </c>
      <c>
        <v>0</v>
      </c>
      <c>
        <v>0</v>
      </c>
      <c>
        <v>0</v>
      </c>
    </row>
    <row>
      <c>
        <v>2388126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45-72-M00309_KAPAKLI ŞEHİR M04_2099420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14:42:18</t>
        </is>
      </c>
      <c>
        <is>
          <t>02.10.2022 15:20:55</t>
        </is>
      </c>
      <c>
        <v>0.643611111</v>
      </c>
      <c>
        <v>16</v>
      </c>
      <c>
        <v>565</v>
      </c>
      <c>
        <v>0</v>
      </c>
      <c>
        <v>0</v>
      </c>
      <c>
        <v>0</v>
      </c>
      <c>
        <v>0</v>
      </c>
      <c>
        <v>10.297778</v>
      </c>
      <c>
        <v>363.640278</v>
      </c>
      <c>
        <v>0</v>
      </c>
      <c>
        <v>0</v>
      </c>
      <c>
        <v>0</v>
      </c>
      <c>
        <v>0</v>
      </c>
    </row>
    <row>
      <c>
        <v>2388130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ÇAMÖNÜ TR-3 45-72-L00269_B_56390915_56390915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14:43:11</t>
        </is>
      </c>
      <c>
        <is>
          <t>02.10.2022 17:21:21</t>
        </is>
      </c>
      <c>
        <v>2.636111111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63.266667</v>
      </c>
      <c>
        <v>0</v>
      </c>
      <c>
        <v>0</v>
      </c>
      <c>
        <v>0</v>
      </c>
      <c>
        <v>0</v>
      </c>
    </row>
    <row>
      <c>
        <v>2388125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35-15-M00016_TR-34 SARAÇOĞLU M05_67054185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02.10.2022 14:56:55</t>
        </is>
      </c>
      <c>
        <is>
          <t>02.10.2022 18:12:38</t>
        </is>
      </c>
      <c>
        <v>3.261944444</v>
      </c>
      <c>
        <v>16</v>
      </c>
      <c>
        <v>5267</v>
      </c>
      <c>
        <v>0</v>
      </c>
      <c>
        <v>0</v>
      </c>
      <c>
        <v>0</v>
      </c>
      <c>
        <v>0</v>
      </c>
      <c>
        <v>52.191111</v>
      </c>
      <c>
        <v>17180.661387</v>
      </c>
      <c>
        <v>0</v>
      </c>
      <c>
        <v>0</v>
      </c>
      <c>
        <v>0</v>
      </c>
      <c>
        <v>0</v>
      </c>
    </row>
    <row>
      <c>
        <v>2388133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KURUCALAR TR-1 45-81-M00131_945625612_945625612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14:57:11</t>
        </is>
      </c>
      <c>
        <is>
          <t>02.10.2022 18:06:48</t>
        </is>
      </c>
      <c>
        <v>3.160277777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3.160278</v>
      </c>
      <c>
        <v>0</v>
      </c>
      <c>
        <v>0</v>
      </c>
    </row>
    <row>
      <c>
        <v>2388140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YUSUFLU TR-1 35-20-L00227_955206647_955206647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02.10.2022 14:58:46</t>
        </is>
      </c>
      <c>
        <is>
          <t>02.10.2022 17:14:43</t>
        </is>
      </c>
      <c>
        <v>2.265833333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2.265833</v>
      </c>
      <c>
        <v>0</v>
      </c>
      <c>
        <v>0</v>
      </c>
    </row>
    <row>
      <c>
        <v>2388134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ARPALIK TARIMSAL SULAMA TR-6 45-83-M00344_45-83-M00344_2356839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15:01:08</t>
        </is>
      </c>
      <c>
        <is>
          <t>02.10.2022 17:51:57</t>
        </is>
      </c>
      <c>
        <v>2.846944444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45.551111</v>
      </c>
      <c>
        <v>0</v>
      </c>
      <c>
        <v>0</v>
      </c>
      <c>
        <v>0</v>
      </c>
      <c>
        <v>0</v>
      </c>
    </row>
    <row>
      <c>
        <v>2388135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HACI HALİLLER TR-3 45-71-M00067_A_56393368_56393368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15:01:17</t>
        </is>
      </c>
      <c>
        <is>
          <t>02.10.2022 17:44:16</t>
        </is>
      </c>
      <c>
        <v>2.716388888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5.432778</v>
      </c>
      <c>
        <v>0</v>
      </c>
      <c>
        <v>0</v>
      </c>
      <c>
        <v>0</v>
      </c>
      <c>
        <v>0</v>
      </c>
    </row>
    <row>
      <c>
        <v>2388144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KARAYAĞCI AVŞAR TR-1 45-75-M00293_A_56385883_56385883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15:06:16</t>
        </is>
      </c>
      <c>
        <is>
          <t>02.10.2022 17:51:59</t>
        </is>
      </c>
      <c>
        <v>2.761944444</v>
      </c>
      <c>
        <v>0</v>
      </c>
      <c>
        <v>0</v>
      </c>
      <c>
        <v>0</v>
      </c>
      <c>
        <v>12</v>
      </c>
      <c>
        <v>0</v>
      </c>
      <c>
        <v>2</v>
      </c>
      <c>
        <v>0</v>
      </c>
      <c>
        <v>0</v>
      </c>
      <c>
        <v>0</v>
      </c>
      <c>
        <v>33.143333</v>
      </c>
      <c>
        <v>0</v>
      </c>
      <c>
        <v>5.523889</v>
      </c>
    </row>
    <row>
      <c>
        <v>2388127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VİLLAKENT DM 35-28-M00381_DERSAN-1 M01_66521604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02.10.2022 15:06:48</t>
        </is>
      </c>
      <c>
        <is>
          <t>02.10.2022 15:11:26</t>
        </is>
      </c>
      <c>
        <v>0.077222222</v>
      </c>
      <c>
        <v>9</v>
      </c>
      <c>
        <v>1250</v>
      </c>
      <c>
        <v>0</v>
      </c>
      <c>
        <v>0</v>
      </c>
      <c>
        <v>0</v>
      </c>
      <c>
        <v>0</v>
      </c>
      <c>
        <v>0.695</v>
      </c>
      <c>
        <v>96.527778</v>
      </c>
      <c>
        <v>0</v>
      </c>
      <c>
        <v>0</v>
      </c>
      <c>
        <v>0</v>
      </c>
      <c>
        <v>0</v>
      </c>
    </row>
    <row>
      <c>
        <v>2388145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OLGUNLAR TR-2 35-31-L00220_47890963_56390995_56390995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15:10:26</t>
        </is>
      </c>
      <c>
        <is>
          <t>02.10.2022 17:45:23</t>
        </is>
      </c>
      <c>
        <v>2.5825</v>
      </c>
      <c>
        <v>0</v>
      </c>
      <c>
        <v>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38.7375</v>
      </c>
    </row>
    <row>
      <c>
        <v>2388146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SELİMİYE TR-1 45-79-M00315_B_56396626_56396626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15:13:23</t>
        </is>
      </c>
      <c>
        <is>
          <t>02.10.2022 18:24:48</t>
        </is>
      </c>
      <c>
        <v>3.190277777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47.854167</v>
      </c>
      <c>
        <v>0</v>
      </c>
      <c>
        <v>0</v>
      </c>
    </row>
    <row>
      <c>
        <v>2388141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K-921 35-01-K00921_TRAFO K03_2071333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02.10.2022 15:17:23</t>
        </is>
      </c>
      <c>
        <is>
          <t>02.10.2022 15:51:29</t>
        </is>
      </c>
      <c>
        <v>0.568333333</v>
      </c>
      <c>
        <v>0</v>
      </c>
      <c>
        <v>277</v>
      </c>
      <c>
        <v>0</v>
      </c>
      <c>
        <v>0</v>
      </c>
      <c>
        <v>0</v>
      </c>
      <c>
        <v>0</v>
      </c>
      <c>
        <v>0</v>
      </c>
      <c>
        <v>157.428333</v>
      </c>
      <c>
        <v>0</v>
      </c>
      <c>
        <v>0</v>
      </c>
      <c>
        <v>0</v>
      </c>
      <c>
        <v>0</v>
      </c>
    </row>
    <row>
      <c>
        <v>2388147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L-279 ERDİL SİTESİ 35-18-L00279_950460400_950460400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15:20:06</t>
        </is>
      </c>
      <c>
        <is>
          <t>02.10.2022 20:13:39</t>
        </is>
      </c>
      <c>
        <v>4.8925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4.8925</v>
      </c>
    </row>
    <row>
      <c>
        <v>2388148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35-18-L00329_950460144_950460144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02.10.2022 15:26:45</t>
        </is>
      </c>
      <c>
        <is>
          <t>02.10.2022 19:46:32</t>
        </is>
      </c>
      <c>
        <v>4.329722222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8.659444</v>
      </c>
    </row>
    <row>
      <c>
        <v>2388153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TR-2/6 45-72-L00006__72373498_72373498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15:27:31</t>
        </is>
      </c>
      <c>
        <is>
          <t>02.10.2022 17:14:40</t>
        </is>
      </c>
      <c>
        <v>1.785833333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214.3</v>
      </c>
      <c>
        <v>0</v>
      </c>
      <c>
        <v>0</v>
      </c>
      <c>
        <v>0</v>
      </c>
      <c>
        <v>0</v>
      </c>
    </row>
    <row>
      <c>
        <v>2388158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M. TELLİ TARIMSAL GRUP SULAMA 35-32-L00032_A_56377006_56377006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02.10.2022 15:47:31</t>
        </is>
      </c>
      <c>
        <is>
          <t>02.10.2022 16:20:54</t>
        </is>
      </c>
      <c>
        <v>0.556388888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3.338333</v>
      </c>
      <c>
        <v>0</v>
      </c>
      <c>
        <v>0</v>
      </c>
    </row>
    <row>
      <c>
        <v>2388168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KÜÇÜKAVULCUK DM 35-15-L00727_İSMAİL BAYSAL L04_72098513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15:51:51</t>
        </is>
      </c>
      <c>
        <is>
          <t>02.10.2022 17:08:06</t>
        </is>
      </c>
      <c>
        <v>1.270833333</v>
      </c>
      <c>
        <v>13</v>
      </c>
      <c>
        <v>0</v>
      </c>
      <c>
        <v>0</v>
      </c>
      <c>
        <v>0</v>
      </c>
      <c>
        <v>0</v>
      </c>
      <c>
        <v>0</v>
      </c>
      <c>
        <v>16.520833</v>
      </c>
      <c>
        <v>0</v>
      </c>
      <c>
        <v>0</v>
      </c>
      <c>
        <v>0</v>
      </c>
      <c>
        <v>0</v>
      </c>
      <c>
        <v>0</v>
      </c>
    </row>
    <row>
      <c>
        <v>2388159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ULUKENT KÖK-15 35-28-M00070_ULUKENT TR-6 M05_66524969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15:53:37</t>
        </is>
      </c>
      <c>
        <is>
          <t>02.10.2022 16:44:25</t>
        </is>
      </c>
      <c>
        <v>0.846666666</v>
      </c>
      <c>
        <v>12</v>
      </c>
      <c>
        <v>10</v>
      </c>
      <c>
        <v>0</v>
      </c>
      <c>
        <v>0</v>
      </c>
      <c>
        <v>0</v>
      </c>
      <c>
        <v>0</v>
      </c>
      <c>
        <v>10.16</v>
      </c>
      <c>
        <v>8.466667</v>
      </c>
      <c>
        <v>0</v>
      </c>
      <c>
        <v>0</v>
      </c>
      <c>
        <v>0</v>
      </c>
      <c>
        <v>0</v>
      </c>
    </row>
    <row>
      <c>
        <v>2388161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M-3090 35-09-M03090_950065248_950065248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15:58:07</t>
        </is>
      </c>
      <c>
        <is>
          <t>02.10.2022 17:18:20</t>
        </is>
      </c>
      <c>
        <v>1.336944444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1.336944</v>
      </c>
      <c>
        <v>0</v>
      </c>
      <c>
        <v>0</v>
      </c>
      <c>
        <v>0</v>
      </c>
      <c>
        <v>0</v>
      </c>
    </row>
    <row>
      <c>
        <v>2388164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MURADİYE TR-3/B 45-71-M00206_45-71-M00206_2353764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16:04:45</t>
        </is>
      </c>
      <c>
        <is>
          <t>02.10.2022 17:46:06</t>
        </is>
      </c>
      <c>
        <v>1.689166666</v>
      </c>
      <c>
        <v>0</v>
      </c>
      <c>
        <v>648</v>
      </c>
      <c>
        <v>0</v>
      </c>
      <c>
        <v>0</v>
      </c>
      <c>
        <v>0</v>
      </c>
      <c>
        <v>0</v>
      </c>
      <c>
        <v>0</v>
      </c>
      <c>
        <v>1094.58</v>
      </c>
      <c>
        <v>0</v>
      </c>
      <c>
        <v>0</v>
      </c>
      <c>
        <v>0</v>
      </c>
      <c>
        <v>0</v>
      </c>
    </row>
    <row>
      <c>
        <v>2388165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DİNDARLI KÖK TR-3 KAKLIK 45-79-M00395_HatBaşıAyırıcı_53132909 M06_53132909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02.10.2022 16:06:02</t>
        </is>
      </c>
      <c>
        <is>
          <t>02.10.2022 20:55:34</t>
        </is>
      </c>
      <c>
        <v>4.825555555</v>
      </c>
      <c>
        <v>0</v>
      </c>
      <c>
        <v>0</v>
      </c>
      <c>
        <v>0</v>
      </c>
      <c>
        <v>0</v>
      </c>
      <c>
        <v>5</v>
      </c>
      <c>
        <v>659</v>
      </c>
      <c>
        <v>0</v>
      </c>
      <c>
        <v>0</v>
      </c>
      <c>
        <v>0</v>
      </c>
      <c>
        <v>0</v>
      </c>
      <c>
        <v>24.127778</v>
      </c>
      <c>
        <v>3180.041111</v>
      </c>
    </row>
    <row>
      <c>
        <v>2388166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45-74-M00198_HatBaşıAyırıcı_53135284 M03_53135284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16:15:17</t>
        </is>
      </c>
      <c>
        <is>
          <t>02.10.2022 20:07:14</t>
        </is>
      </c>
      <c>
        <v>3.865833333</v>
      </c>
      <c>
        <v>0</v>
      </c>
      <c>
        <v>0</v>
      </c>
      <c>
        <v>0</v>
      </c>
      <c>
        <v>0</v>
      </c>
      <c>
        <v>1</v>
      </c>
      <c>
        <v>290</v>
      </c>
      <c>
        <v>0</v>
      </c>
      <c>
        <v>0</v>
      </c>
      <c>
        <v>0</v>
      </c>
      <c>
        <v>0</v>
      </c>
      <c>
        <v>3.865833</v>
      </c>
      <c>
        <v>1121.091667</v>
      </c>
    </row>
    <row>
      <c>
        <v>2388170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45-83-A00004_B.BELEN M14_2097152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16:25:03</t>
        </is>
      </c>
      <c>
        <is>
          <t>02.10.2022 16:55:35</t>
        </is>
      </c>
      <c>
        <v>0.508888888</v>
      </c>
      <c>
        <v>95</v>
      </c>
      <c>
        <v>87</v>
      </c>
      <c>
        <v>0</v>
      </c>
      <c>
        <v>0</v>
      </c>
      <c>
        <v>1</v>
      </c>
      <c>
        <v>0</v>
      </c>
      <c>
        <v>48.344444</v>
      </c>
      <c>
        <v>44.273333</v>
      </c>
      <c>
        <v>0</v>
      </c>
      <c>
        <v>0</v>
      </c>
      <c>
        <v>0.508889</v>
      </c>
      <c>
        <v>0</v>
      </c>
    </row>
    <row>
      <c>
        <v>2388172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35-16-A00004_AŞAĞIKIRIKLAR-2 M07_2314063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16:32:11</t>
        </is>
      </c>
      <c>
        <is>
          <t>02.10.2022 16:41:00</t>
        </is>
      </c>
      <c>
        <v>0.146944444</v>
      </c>
      <c>
        <v>68</v>
      </c>
      <c>
        <v>909</v>
      </c>
      <c>
        <v>41</v>
      </c>
      <c>
        <v>1434</v>
      </c>
      <c>
        <v>15</v>
      </c>
      <c>
        <v>223</v>
      </c>
      <c>
        <v>9.992222</v>
      </c>
      <c>
        <v>133.5725</v>
      </c>
      <c>
        <v>6.024722</v>
      </c>
      <c>
        <v>210.718333</v>
      </c>
      <c>
        <v>2.204167</v>
      </c>
      <c>
        <v>32.768611</v>
      </c>
    </row>
    <row>
      <c>
        <v>2388176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PİRİNÇCİ TR-3 35-15-L01158_ H_82104909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16:36:33</t>
        </is>
      </c>
      <c>
        <is>
          <t>02.10.2022 18:57:36</t>
        </is>
      </c>
      <c>
        <v>2.350833333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25.859167</v>
      </c>
    </row>
    <row>
      <c>
        <v>2388178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YILDIZ OKUL YANI TR-3 45-81-M00038_A_56402952_56402952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16:39:15</t>
        </is>
      </c>
      <c>
        <is>
          <t>02.10.2022 17:37:09</t>
        </is>
      </c>
      <c>
        <v>0.965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9.65</v>
      </c>
      <c>
        <v>0</v>
      </c>
      <c>
        <v>0</v>
      </c>
    </row>
    <row>
      <c>
        <v>2388179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SUBAŞI TR-5 45-73-M00814_B_56405101_56405101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16:43:55</t>
        </is>
      </c>
      <c>
        <is>
          <t>02.10.2022 17:42:29</t>
        </is>
      </c>
      <c>
        <v>0.976111111</v>
      </c>
      <c>
        <v>0</v>
      </c>
      <c>
        <v>5</v>
      </c>
      <c>
        <v>0</v>
      </c>
      <c>
        <v>0</v>
      </c>
      <c>
        <v>0</v>
      </c>
      <c>
        <v>5</v>
      </c>
      <c>
        <v>0</v>
      </c>
      <c>
        <v>4.880556</v>
      </c>
      <c>
        <v>0</v>
      </c>
      <c>
        <v>0</v>
      </c>
      <c>
        <v>0</v>
      </c>
      <c>
        <v>4.880556</v>
      </c>
    </row>
    <row>
      <c>
        <v>2388177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ÖZBEY İM 35-26-A00005_AHMETLİ L09_2066118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16:44:55</t>
        </is>
      </c>
      <c>
        <is>
          <t>02.10.2022 16:52:16</t>
        </is>
      </c>
      <c>
        <v>0.1225</v>
      </c>
      <c>
        <v>83</v>
      </c>
      <c>
        <v>500</v>
      </c>
      <c>
        <v>0</v>
      </c>
      <c>
        <v>0</v>
      </c>
      <c>
        <v>0</v>
      </c>
      <c>
        <v>0</v>
      </c>
      <c>
        <v>10.1675</v>
      </c>
      <c>
        <v>61.25</v>
      </c>
      <c>
        <v>0</v>
      </c>
      <c>
        <v>0</v>
      </c>
      <c>
        <v>0</v>
      </c>
      <c>
        <v>0</v>
      </c>
    </row>
    <row>
      <c>
        <v>2388183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SELENDİ TR-8 45-81-M00008_A_56387553_56387553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02.10.2022 16:56:08</t>
        </is>
      </c>
      <c>
        <is>
          <t>02.10.2022 20:55:52</t>
        </is>
      </c>
      <c>
        <v>3.995555555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251.72</v>
      </c>
      <c>
        <v>0</v>
      </c>
      <c>
        <v>0</v>
      </c>
    </row>
    <row>
      <c>
        <v>2388182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ÖZBEY İM 35-26-A00005_AHMETLİ L09_2066118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16:59:06</t>
        </is>
      </c>
      <c>
        <is>
          <t>02.10.2022 19:11:00</t>
        </is>
      </c>
      <c>
        <v>2.198333333</v>
      </c>
      <c>
        <v>83</v>
      </c>
      <c>
        <v>500</v>
      </c>
      <c>
        <v>0</v>
      </c>
      <c>
        <v>0</v>
      </c>
      <c>
        <v>0</v>
      </c>
      <c>
        <v>0</v>
      </c>
      <c>
        <v>182.461667</v>
      </c>
      <c>
        <v>1099.166667</v>
      </c>
      <c>
        <v>0</v>
      </c>
      <c>
        <v>0</v>
      </c>
      <c>
        <v>0</v>
      </c>
      <c>
        <v>0</v>
      </c>
    </row>
    <row>
      <c>
        <v>2388189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17:01:02</t>
        </is>
      </c>
      <c>
        <is>
          <t>02.10.2022 18:42:33</t>
        </is>
      </c>
      <c>
        <v>1.691944444</v>
      </c>
      <c>
        <v>33</v>
      </c>
      <c>
        <v>172</v>
      </c>
      <c>
        <v>0</v>
      </c>
      <c>
        <v>0</v>
      </c>
      <c>
        <v>0</v>
      </c>
      <c>
        <v>0</v>
      </c>
      <c>
        <v>55.834167</v>
      </c>
      <c>
        <v>291.014444</v>
      </c>
      <c>
        <v>0</v>
      </c>
      <c>
        <v>0</v>
      </c>
      <c>
        <v>0</v>
      </c>
      <c>
        <v>0</v>
      </c>
    </row>
    <row>
      <c>
        <v>2388191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TOPUZ DAMLARI TR-1 45-77-M00114_A_56405280_56405280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02.10.2022 17:10:45</t>
        </is>
      </c>
      <c>
        <is>
          <t>02.10.2022 18:22:10</t>
        </is>
      </c>
      <c>
        <v>1.190277777</v>
      </c>
      <c>
        <v>0</v>
      </c>
      <c>
        <v>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36.898611</v>
      </c>
    </row>
    <row>
      <c>
        <v>2388192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ÇAKMAKLI TR-3 35-17-M00354_950305864_950305864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02.10.2022 17:12:28</t>
        </is>
      </c>
      <c>
        <is>
          <t>02.10.2022 18:40:06</t>
        </is>
      </c>
      <c>
        <v>1.460555555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1.460556</v>
      </c>
      <c>
        <v>0</v>
      </c>
      <c>
        <v>0</v>
      </c>
      <c>
        <v>0</v>
      </c>
      <c>
        <v>0</v>
      </c>
    </row>
    <row>
      <c>
        <v>2388194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MAHMUTLAR KÖK 45-74-M00354_MAHMUTLAR ESKİ HAT M04_79385781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02.10.2022 17:16:31</t>
        </is>
      </c>
      <c>
        <is>
          <t>02.10.2022 18:56:00</t>
        </is>
      </c>
      <c>
        <v>1.658055555</v>
      </c>
      <c>
        <v>0</v>
      </c>
      <c>
        <v>4</v>
      </c>
      <c>
        <v>6</v>
      </c>
      <c>
        <v>773</v>
      </c>
      <c>
        <v>3</v>
      </c>
      <c>
        <v>612</v>
      </c>
      <c>
        <v>0</v>
      </c>
      <c>
        <v>6.632222</v>
      </c>
      <c>
        <v>9.948333</v>
      </c>
      <c>
        <v>1281.676944</v>
      </c>
      <c>
        <v>4.974167</v>
      </c>
      <c>
        <v>1014.73</v>
      </c>
    </row>
    <row>
      <c>
        <v>2388211</v>
      </c>
      <c>
        <v>1</v>
      </c>
      <c>
        <is>
          <t>İZMİR</t>
        </is>
      </c>
      <c>
        <v>KEMALPAŞA</v>
      </c>
      <c>
        <is>
          <t>Saha Dağıtım Kutusu (SDK)</t>
        </is>
      </c>
      <c t="inlineStr">
        <is>
          <t>DM01-TR06 35-27-M00006_E E03b_66372092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17:30:24</t>
        </is>
      </c>
      <c>
        <is>
          <t>02.10.2022 19:27:22</t>
        </is>
      </c>
      <c>
        <v>1.949444444</v>
      </c>
      <c>
        <v>0</v>
      </c>
      <c>
        <v>119</v>
      </c>
      <c>
        <v>0</v>
      </c>
      <c>
        <v>0</v>
      </c>
      <c>
        <v>0</v>
      </c>
      <c>
        <v>0</v>
      </c>
      <c>
        <v>0</v>
      </c>
      <c>
        <v>231.983889</v>
      </c>
      <c>
        <v>0</v>
      </c>
      <c>
        <v>0</v>
      </c>
      <c>
        <v>0</v>
      </c>
      <c>
        <v>0</v>
      </c>
    </row>
    <row>
      <c>
        <v>2388204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45-82-M00131_HatBaşıAyırıcı_53135579 M04_53135579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17:30:56</t>
        </is>
      </c>
      <c>
        <is>
          <t>02.10.2022 18:35:36</t>
        </is>
      </c>
      <c>
        <v>1.077777777</v>
      </c>
      <c>
        <v>2</v>
      </c>
      <c>
        <v>289</v>
      </c>
      <c>
        <v>0</v>
      </c>
      <c>
        <v>0</v>
      </c>
      <c>
        <v>0</v>
      </c>
      <c>
        <v>0</v>
      </c>
      <c>
        <v>2.155556</v>
      </c>
      <c>
        <v>311.477778</v>
      </c>
      <c>
        <v>0</v>
      </c>
      <c>
        <v>0</v>
      </c>
      <c>
        <v>0</v>
      </c>
      <c>
        <v>0</v>
      </c>
    </row>
    <row>
      <c>
        <v>2388203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35-15-A00002_ERTUĞRUL KÖYÜ L15_2316543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17:31:07</t>
        </is>
      </c>
      <c>
        <is>
          <t>02.10.2022 18:09:34</t>
        </is>
      </c>
      <c>
        <v>0.640833333</v>
      </c>
      <c>
        <v>40</v>
      </c>
      <c>
        <v>1078</v>
      </c>
      <c>
        <v>0</v>
      </c>
      <c>
        <v>0</v>
      </c>
      <c>
        <v>0</v>
      </c>
      <c>
        <v>17</v>
      </c>
      <c>
        <v>25.633333</v>
      </c>
      <c>
        <v>690.818333</v>
      </c>
      <c>
        <v>0</v>
      </c>
      <c>
        <v>0</v>
      </c>
      <c>
        <v>0</v>
      </c>
      <c>
        <v>10.894167</v>
      </c>
    </row>
    <row>
      <c>
        <v>2388205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GÜNEŞLİ KÖK 45-75-M00056_HatBaşıAyırıcı_53135113 M03_53135113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17:35:20</t>
        </is>
      </c>
      <c>
        <is>
          <t>02.10.2022 18:55:30</t>
        </is>
      </c>
      <c>
        <v>1.336111111</v>
      </c>
      <c>
        <v>0</v>
      </c>
      <c>
        <v>0</v>
      </c>
      <c>
        <v>0</v>
      </c>
      <c>
        <v>0</v>
      </c>
      <c>
        <v>4</v>
      </c>
      <c>
        <v>241</v>
      </c>
      <c>
        <v>0</v>
      </c>
      <c>
        <v>0</v>
      </c>
      <c>
        <v>0</v>
      </c>
      <c>
        <v>0</v>
      </c>
      <c>
        <v>5.344444</v>
      </c>
      <c>
        <v>322.002778</v>
      </c>
    </row>
    <row>
      <c>
        <v>2388212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TR-1 M02_2096632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17:36:41</t>
        </is>
      </c>
      <c>
        <is>
          <t>02.10.2022 18:19:50</t>
        </is>
      </c>
      <c>
        <v>0.719166666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30.205</v>
      </c>
      <c>
        <v>0</v>
      </c>
      <c>
        <v>0</v>
      </c>
      <c>
        <v>0</v>
      </c>
      <c>
        <v>0</v>
      </c>
    </row>
    <row>
      <c>
        <v>2388206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ÜÇPINAR TR-5 45-71-M01536_953217083_953217083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17:40:06</t>
        </is>
      </c>
      <c>
        <is>
          <t>02.10.2022 18:31:00</t>
        </is>
      </c>
      <c>
        <v>0.848333333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0.848333</v>
      </c>
      <c>
        <v>0</v>
      </c>
      <c>
        <v>0</v>
      </c>
      <c>
        <v>0</v>
      </c>
      <c>
        <v>0</v>
      </c>
    </row>
    <row>
      <c>
        <v>2388207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ALOSBİ TM 35-17-A00006_ALİAĞA RES M06_2310718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17:42:51</t>
        </is>
      </c>
      <c>
        <is>
          <t>02.10.2022 18:11:54</t>
        </is>
      </c>
      <c>
        <v>0.484166666</v>
      </c>
      <c>
        <v>21</v>
      </c>
      <c>
        <v>782</v>
      </c>
      <c>
        <v>0</v>
      </c>
      <c>
        <v>0</v>
      </c>
      <c>
        <v>0</v>
      </c>
      <c>
        <v>0</v>
      </c>
      <c>
        <v>10.1675</v>
      </c>
      <c>
        <v>378.618333</v>
      </c>
      <c>
        <v>0</v>
      </c>
      <c>
        <v>0</v>
      </c>
      <c>
        <v>0</v>
      </c>
      <c>
        <v>0</v>
      </c>
    </row>
    <row>
      <c>
        <v>2388216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GÖÇBEYLİ DM 35-16-M00139_GÖÇBEYLİ M01_72044683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17:43:45</t>
        </is>
      </c>
      <c>
        <is>
          <t>02.10.2022 18:29:25</t>
        </is>
      </c>
      <c>
        <v>0.761111111</v>
      </c>
      <c>
        <v>0</v>
      </c>
      <c>
        <v>0</v>
      </c>
      <c>
        <v>0</v>
      </c>
      <c>
        <v>0</v>
      </c>
      <c>
        <v>9</v>
      </c>
      <c>
        <v>922</v>
      </c>
      <c>
        <v>0</v>
      </c>
      <c>
        <v>0</v>
      </c>
      <c>
        <v>0</v>
      </c>
      <c>
        <v>0</v>
      </c>
      <c>
        <v>6.85</v>
      </c>
      <c>
        <v>701.744444</v>
      </c>
    </row>
    <row>
      <c>
        <v>2388220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DM-3/13 35-28-M00722_953375676_953375676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17:44:24</t>
        </is>
      </c>
      <c>
        <is>
          <t>02.10.2022 18:44:37</t>
        </is>
      </c>
      <c>
        <v>1.003611111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9.0325</v>
      </c>
      <c>
        <v>0</v>
      </c>
      <c>
        <v>0</v>
      </c>
      <c>
        <v>0</v>
      </c>
      <c>
        <v>0</v>
      </c>
    </row>
    <row>
      <c>
        <v>2388210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ÇAPAK TR-3 35-26-M01426__77836468_77836468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02.10.2022 17:45:59</t>
        </is>
      </c>
      <c>
        <is>
          <t>02.10.2022 18:38:20</t>
        </is>
      </c>
      <c>
        <v>0.8725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9.5975</v>
      </c>
      <c>
        <v>0</v>
      </c>
      <c>
        <v>0</v>
      </c>
      <c>
        <v>0</v>
      </c>
      <c>
        <v>0</v>
      </c>
    </row>
    <row>
      <c>
        <v>2388208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K-848 35-04-K00848_K-4777 K04_2119042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17:46:25</t>
        </is>
      </c>
      <c>
        <is>
          <t>02.10.2022 19:24:11</t>
        </is>
      </c>
      <c>
        <v>1.629444444</v>
      </c>
      <c>
        <v>30</v>
      </c>
      <c>
        <v>1947</v>
      </c>
      <c>
        <v>0</v>
      </c>
      <c>
        <v>0</v>
      </c>
      <c>
        <v>0</v>
      </c>
      <c>
        <v>0</v>
      </c>
      <c>
        <v>48.883333</v>
      </c>
      <c>
        <v>3172.528332</v>
      </c>
      <c>
        <v>0</v>
      </c>
      <c>
        <v>0</v>
      </c>
      <c>
        <v>0</v>
      </c>
      <c>
        <v>0</v>
      </c>
    </row>
    <row>
      <c>
        <v>2388214</v>
      </c>
      <c>
        <v>1</v>
      </c>
      <c>
        <is>
          <t>İZMİR</t>
        </is>
      </c>
      <c>
        <v>KARABURUN</v>
      </c>
      <c>
        <is>
          <t>Dağıtım Transformatörü</t>
        </is>
      </c>
      <c t="inlineStr">
        <is>
          <t>MORDOĞAN TR-51 35-21-L00151_35-21-L00151_2355987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02.10.2022 17:54:40</t>
        </is>
      </c>
      <c>
        <is>
          <t>02.10.2022 20:22:37</t>
        </is>
      </c>
      <c>
        <v>2.465833333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96.1675</v>
      </c>
      <c>
        <v>0</v>
      </c>
      <c>
        <v>0</v>
      </c>
      <c>
        <v>0</v>
      </c>
      <c>
        <v>0</v>
      </c>
    </row>
    <row>
      <c>
        <v>2388213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K-1027 35-01-K01027_910601210_910601210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17:55:53</t>
        </is>
      </c>
      <c>
        <is>
          <t>02.10.2022 19:03:57</t>
        </is>
      </c>
      <c>
        <v>1.134444444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1.134444</v>
      </c>
      <c>
        <v>0</v>
      </c>
      <c>
        <v>0</v>
      </c>
      <c>
        <v>0</v>
      </c>
      <c>
        <v>0</v>
      </c>
    </row>
    <row>
      <c>
        <v>2388215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L-329 35-18-L00329_SB F07b_78518218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18:01:58</t>
        </is>
      </c>
      <c>
        <is>
          <t>02.10.2022 19:52:14</t>
        </is>
      </c>
      <c>
        <v>1.837777777</v>
      </c>
      <c>
        <v>0</v>
      </c>
      <c>
        <v>0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117.617778</v>
      </c>
    </row>
    <row>
      <c>
        <v>2388219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SAKARLI KÖK 45-76-M00046_HatBaşıAyırıcı_53134972 M03_53134972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02.10.2022 18:04:43</t>
        </is>
      </c>
      <c>
        <is>
          <t>02.10.2022 19:19:44</t>
        </is>
      </c>
      <c>
        <v>1.250277777</v>
      </c>
      <c>
        <v>0</v>
      </c>
      <c>
        <v>1</v>
      </c>
      <c>
        <v>0</v>
      </c>
      <c>
        <v>0</v>
      </c>
      <c>
        <v>8</v>
      </c>
      <c>
        <v>155</v>
      </c>
      <c>
        <v>0</v>
      </c>
      <c>
        <v>1.250278</v>
      </c>
      <c>
        <v>0</v>
      </c>
      <c>
        <v>0</v>
      </c>
      <c>
        <v>10.002222</v>
      </c>
      <c>
        <v>193.793055</v>
      </c>
    </row>
    <row>
      <c>
        <v>2388218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L-111 OVACIK 35-18-L00111_ H_49092720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18:07:29</t>
        </is>
      </c>
      <c>
        <is>
          <t>02.10.2022 19:03:34</t>
        </is>
      </c>
      <c>
        <v>0.934722222</v>
      </c>
      <c>
        <v>0</v>
      </c>
      <c>
        <v>0</v>
      </c>
      <c>
        <v>1</v>
      </c>
      <c>
        <v>384</v>
      </c>
      <c>
        <v>0</v>
      </c>
      <c>
        <v>0</v>
      </c>
      <c>
        <v>0</v>
      </c>
      <c>
        <v>0</v>
      </c>
      <c>
        <v>0.934722</v>
      </c>
      <c>
        <v>358.933333</v>
      </c>
      <c>
        <v>0</v>
      </c>
      <c>
        <v>0</v>
      </c>
    </row>
    <row>
      <c>
        <v>2388223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TR-309 35-19-L00360_956682999_956682999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02.10.2022 18:11:04</t>
        </is>
      </c>
      <c>
        <is>
          <t>02.10.2022 19:40:00</t>
        </is>
      </c>
      <c>
        <v>1.482222222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1.482222</v>
      </c>
      <c>
        <v>0</v>
      </c>
      <c>
        <v>0</v>
      </c>
      <c>
        <v>0</v>
      </c>
      <c>
        <v>0</v>
      </c>
    </row>
    <row>
      <c>
        <v>2388226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TR-17 35-15-M00017_35-15-M00017_67545979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02.10.2022 18:13:15</t>
        </is>
      </c>
      <c>
        <is>
          <t>02.10.2022 19:20:38</t>
        </is>
      </c>
      <c>
        <v>1.123055555</v>
      </c>
      <c>
        <v>0</v>
      </c>
      <c>
        <v>511</v>
      </c>
      <c>
        <v>0</v>
      </c>
      <c>
        <v>0</v>
      </c>
      <c>
        <v>0</v>
      </c>
      <c>
        <v>0</v>
      </c>
      <c>
        <v>0</v>
      </c>
      <c>
        <v>573.881389</v>
      </c>
      <c>
        <v>0</v>
      </c>
      <c>
        <v>0</v>
      </c>
      <c>
        <v>0</v>
      </c>
      <c>
        <v>0</v>
      </c>
    </row>
    <row>
      <c>
        <v>2388225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K-1027 35-01-K01027_98333631_98333631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18:14:33</t>
        </is>
      </c>
      <c>
        <is>
          <t>02.10.2022 19:11:02</t>
        </is>
      </c>
      <c>
        <v>0.941388888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5.648333</v>
      </c>
      <c>
        <v>0</v>
      </c>
      <c>
        <v>0</v>
      </c>
      <c>
        <v>0</v>
      </c>
      <c>
        <v>0</v>
      </c>
    </row>
    <row>
      <c>
        <v>2388239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TR-99 35-15-L00099_950381106_950381106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18:15:00</t>
        </is>
      </c>
      <c>
        <is>
          <t>02.10.2022 19:23:04</t>
        </is>
      </c>
      <c>
        <v>1.134444444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10.21</v>
      </c>
      <c>
        <v>0</v>
      </c>
      <c>
        <v>0</v>
      </c>
      <c>
        <v>0</v>
      </c>
      <c>
        <v>0</v>
      </c>
    </row>
    <row>
      <c>
        <v>2388221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45-82-M00131_CENKYERİ TR-4 M04_72194952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18:17:31</t>
        </is>
      </c>
      <c>
        <is>
          <t>02.10.2022 18:40:38</t>
        </is>
      </c>
      <c>
        <v>0.385277777</v>
      </c>
      <c>
        <v>14</v>
      </c>
      <c>
        <v>1219</v>
      </c>
      <c>
        <v>0</v>
      </c>
      <c>
        <v>0</v>
      </c>
      <c>
        <v>0</v>
      </c>
      <c>
        <v>0</v>
      </c>
      <c>
        <v>5.393889</v>
      </c>
      <c>
        <v>469.65361</v>
      </c>
      <c>
        <v>0</v>
      </c>
      <c>
        <v>0</v>
      </c>
      <c>
        <v>0</v>
      </c>
      <c>
        <v>0</v>
      </c>
    </row>
    <row>
      <c>
        <v>2388224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ÇAKMAKLI TR-3 35-17-M00354_C_83292533_83292533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18:20:58</t>
        </is>
      </c>
      <c>
        <is>
          <t>02.10.2022 18:42:52</t>
        </is>
      </c>
      <c>
        <v>0.365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16.06</v>
      </c>
      <c>
        <v>0</v>
      </c>
      <c>
        <v>0</v>
      </c>
      <c>
        <v>0</v>
      </c>
      <c>
        <v>0</v>
      </c>
    </row>
    <row>
      <c>
        <v>2388231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L-224 SİBAM EVLERİ 35-18-L00224_10386751_56376392_56376392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02.10.2022 18:22:45</t>
        </is>
      </c>
      <c>
        <is>
          <t>02.10.2022 20:00:24</t>
        </is>
      </c>
      <c>
        <v>1.6275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120.435</v>
      </c>
      <c>
        <v>0</v>
      </c>
      <c>
        <v>0</v>
      </c>
    </row>
    <row>
      <c>
        <v>2388227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45-72-M00309_RAHMİYE-2 TARIMSAL SULAMA M03_2310885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18:24:09</t>
        </is>
      </c>
      <c>
        <is>
          <t>02.10.2022 18:45:24</t>
        </is>
      </c>
      <c>
        <v>0.354166666</v>
      </c>
      <c>
        <v>13</v>
      </c>
      <c>
        <v>74</v>
      </c>
      <c>
        <v>0</v>
      </c>
      <c>
        <v>0</v>
      </c>
      <c>
        <v>0</v>
      </c>
      <c>
        <v>0</v>
      </c>
      <c>
        <v>4.604167</v>
      </c>
      <c>
        <v>26.208333</v>
      </c>
      <c>
        <v>0</v>
      </c>
      <c>
        <v>0</v>
      </c>
      <c>
        <v>0</v>
      </c>
      <c>
        <v>0</v>
      </c>
    </row>
    <row>
      <c>
        <v>2388241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KARABAĞ TR-4 35-31-L00130_B_65513412_65513412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18:28:40</t>
        </is>
      </c>
      <c>
        <is>
          <t>02.10.2022 23:41:29</t>
        </is>
      </c>
      <c>
        <v>5.213611111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99.058611</v>
      </c>
      <c>
        <v>0</v>
      </c>
      <c>
        <v>0</v>
      </c>
    </row>
    <row>
      <c>
        <v>2388232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TR-1/86-A (NAME SOKAK TRF) 45-83-M00271_48122843_56387192_56387192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02.10.2022 18:30:00</t>
        </is>
      </c>
      <c>
        <is>
          <t>02.10.2022 20:47:13</t>
        </is>
      </c>
      <c>
        <v>2.286944444</v>
      </c>
      <c>
        <v>0</v>
      </c>
      <c>
        <v>150</v>
      </c>
      <c>
        <v>0</v>
      </c>
      <c>
        <v>0</v>
      </c>
      <c>
        <v>0</v>
      </c>
      <c>
        <v>0</v>
      </c>
      <c>
        <v>0</v>
      </c>
      <c>
        <v>343.041667</v>
      </c>
      <c>
        <v>0</v>
      </c>
      <c>
        <v>0</v>
      </c>
      <c>
        <v>0</v>
      </c>
      <c>
        <v>0</v>
      </c>
    </row>
    <row>
      <c>
        <v>2388233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TR-2/23 45-83-L00023_955142287_955142287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18:31:15</t>
        </is>
      </c>
      <c>
        <is>
          <t>02.10.2022 22:22:10</t>
        </is>
      </c>
      <c>
        <v>3.848611111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3.848611</v>
      </c>
      <c>
        <v>0</v>
      </c>
      <c>
        <v>0</v>
      </c>
      <c>
        <v>0</v>
      </c>
      <c>
        <v>0</v>
      </c>
    </row>
    <row>
      <c>
        <v>2388242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AKSELENDİ İM 45-72-A00004_MORALILAR ÇIKIŞ L22_2095815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18:35:36</t>
        </is>
      </c>
      <c>
        <is>
          <t>02.10.2022 19:48:54</t>
        </is>
      </c>
      <c>
        <v>1.221666666</v>
      </c>
      <c>
        <v>0</v>
      </c>
      <c>
        <v>0</v>
      </c>
      <c>
        <v>111</v>
      </c>
      <c>
        <v>15</v>
      </c>
      <c>
        <v>0</v>
      </c>
      <c>
        <v>0</v>
      </c>
      <c>
        <v>0</v>
      </c>
      <c>
        <v>0</v>
      </c>
      <c>
        <v>135.605</v>
      </c>
      <c>
        <v>18.325</v>
      </c>
      <c>
        <v>0</v>
      </c>
      <c>
        <v>0</v>
      </c>
    </row>
    <row>
      <c>
        <v>2388234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35-18-L00105_OVACIK KÖYÜ VE VERİCİLER L02_2324754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02.10.2022 18:36:48</t>
        </is>
      </c>
      <c>
        <is>
          <t>02.10.2022 19:05:05</t>
        </is>
      </c>
      <c>
        <v>0.471388888</v>
      </c>
      <c>
        <v>0</v>
      </c>
      <c>
        <v>0</v>
      </c>
      <c>
        <v>13</v>
      </c>
      <c>
        <v>1337</v>
      </c>
      <c>
        <v>0</v>
      </c>
      <c>
        <v>0</v>
      </c>
      <c>
        <v>0</v>
      </c>
      <c>
        <v>0</v>
      </c>
      <c>
        <v>6.128056</v>
      </c>
      <c>
        <v>630.246943</v>
      </c>
      <c>
        <v>0</v>
      </c>
      <c>
        <v>0</v>
      </c>
    </row>
    <row>
      <c>
        <v>2388249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TR-62 MUSTAFA BOZKURT GRB 35-15-M00062_48857536_56406814_56406814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18:39:55</t>
        </is>
      </c>
      <c>
        <is>
          <t>02.10.2022 19:40:46</t>
        </is>
      </c>
      <c>
        <v>1.014166666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14.198333</v>
      </c>
      <c>
        <v>0</v>
      </c>
      <c>
        <v>0</v>
      </c>
      <c>
        <v>0</v>
      </c>
      <c>
        <v>0</v>
      </c>
    </row>
    <row>
      <c>
        <v>2388248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TR-56 45-77-L00056_B_56395439_56395439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18:44:08</t>
        </is>
      </c>
      <c>
        <is>
          <t>02.10.2022 19:42:53</t>
        </is>
      </c>
      <c>
        <v>0.979166666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61.6875</v>
      </c>
      <c>
        <v>0</v>
      </c>
      <c>
        <v>0</v>
      </c>
    </row>
    <row>
      <c>
        <v>2388250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ÖZGÖRKEY KÖK 35-26-M00256_HatBaşıAyırıcı_53132203 M05_53132203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18:52:55</t>
        </is>
      </c>
      <c>
        <is>
          <t>02.10.2022 19:18:49</t>
        </is>
      </c>
      <c>
        <v>0.431666666</v>
      </c>
      <c>
        <v>3</v>
      </c>
      <c>
        <v>150</v>
      </c>
      <c>
        <v>0</v>
      </c>
      <c>
        <v>0</v>
      </c>
      <c>
        <v>0</v>
      </c>
      <c>
        <v>0</v>
      </c>
      <c>
        <v>1.295</v>
      </c>
      <c>
        <v>64.75</v>
      </c>
      <c>
        <v>0</v>
      </c>
      <c>
        <v>0</v>
      </c>
      <c>
        <v>0</v>
      </c>
      <c>
        <v>0</v>
      </c>
    </row>
    <row>
      <c>
        <v>2388257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BAĞARASI TR-10 KÖK 35-23-M00179_ESKİİBAĞARASI M02_72143143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18:56:49</t>
        </is>
      </c>
      <c>
        <is>
          <t>02.10.2022 20:02:45</t>
        </is>
      </c>
      <c>
        <v>1.098888888</v>
      </c>
      <c>
        <v>41</v>
      </c>
      <c>
        <v>2846</v>
      </c>
      <c>
        <v>0</v>
      </c>
      <c>
        <v>0</v>
      </c>
      <c>
        <v>0</v>
      </c>
      <c>
        <v>0</v>
      </c>
      <c>
        <v>45.054444</v>
      </c>
      <c>
        <v>3127.437775</v>
      </c>
      <c>
        <v>0</v>
      </c>
      <c>
        <v>0</v>
      </c>
      <c>
        <v>0</v>
      </c>
      <c>
        <v>0</v>
      </c>
    </row>
    <row>
      <c>
        <v>2388255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M-970 35-03-M00970_910777592_910777592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18:59:26</t>
        </is>
      </c>
      <c>
        <is>
          <t>02.10.2022 21:16:20</t>
        </is>
      </c>
      <c>
        <v>2.281666666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13.69</v>
      </c>
      <c>
        <v>0</v>
      </c>
      <c>
        <v>0</v>
      </c>
      <c>
        <v>0</v>
      </c>
      <c>
        <v>0</v>
      </c>
    </row>
    <row>
      <c>
        <v>2388261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YAĞLAR TR-5 35-31-L00448_C_56386023_56386023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02.10.2022 19:06:19</t>
        </is>
      </c>
      <c>
        <is>
          <t>02.10.2022 21:23:29</t>
        </is>
      </c>
      <c>
        <v>2.286111111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9.144444</v>
      </c>
      <c>
        <v>0</v>
      </c>
      <c>
        <v>0</v>
      </c>
    </row>
    <row>
      <c>
        <v>2388265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ÇARIKKARALAR MASKİ TR 45-79-M00560_B_80738210_80738210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19:09:06</t>
        </is>
      </c>
      <c>
        <is>
          <t>02.10.2022 20:45:56</t>
        </is>
      </c>
      <c>
        <v>1.613888888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12.911111</v>
      </c>
    </row>
    <row>
      <c>
        <v>2388287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AHATLAR TR-1 45-74-M00238_A_56352298_56352298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19:19:32</t>
        </is>
      </c>
      <c>
        <is>
          <t>02.10.2022 20:59:51</t>
        </is>
      </c>
      <c>
        <v>1.671944444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81.925278</v>
      </c>
    </row>
    <row>
      <c>
        <v>2388304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ERENLER TR-1 45-75-M00088_B_56391323_56391323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02.10.2022 19:21:09</t>
        </is>
      </c>
      <c>
        <is>
          <t>02.10.2022 21:50:47</t>
        </is>
      </c>
      <c>
        <v>2.493888888</v>
      </c>
      <c>
        <v>0</v>
      </c>
      <c>
        <v>0</v>
      </c>
      <c>
        <v>0</v>
      </c>
      <c>
        <v>8</v>
      </c>
      <c>
        <v>0</v>
      </c>
      <c>
        <v>4</v>
      </c>
      <c>
        <v>0</v>
      </c>
      <c>
        <v>0</v>
      </c>
      <c>
        <v>0</v>
      </c>
      <c>
        <v>19.951111</v>
      </c>
      <c>
        <v>0</v>
      </c>
      <c>
        <v>9.975556</v>
      </c>
    </row>
    <row>
      <c>
        <v>2388281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K-4042 35-02-K04042_910525792_910525792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19:22:40</t>
        </is>
      </c>
      <c>
        <is>
          <t>02.10.2022 20:14:30</t>
        </is>
      </c>
      <c>
        <v>0.863888888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1.727778</v>
      </c>
      <c>
        <v>0</v>
      </c>
      <c>
        <v>0</v>
      </c>
      <c>
        <v>0</v>
      </c>
      <c>
        <v>0</v>
      </c>
    </row>
    <row>
      <c>
        <v>2388286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K-4778 35-04-K04778_DIREK TIPI TRAFO HUCRESI H01_2089920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19:23:46</t>
        </is>
      </c>
      <c>
        <is>
          <t>02.10.2022 22:51:42</t>
        </is>
      </c>
      <c>
        <v>3.465555555</v>
      </c>
      <c>
        <v>1</v>
      </c>
      <c>
        <v>208</v>
      </c>
      <c>
        <v>0</v>
      </c>
      <c>
        <v>0</v>
      </c>
      <c>
        <v>0</v>
      </c>
      <c>
        <v>0</v>
      </c>
      <c>
        <v>3.465556</v>
      </c>
      <c>
        <v>720.835555</v>
      </c>
      <c>
        <v>0</v>
      </c>
      <c>
        <v>0</v>
      </c>
      <c>
        <v>0</v>
      </c>
      <c>
        <v>0</v>
      </c>
    </row>
    <row>
      <c>
        <v>2388284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MORDOĞAN TR-2 35-21-L00140_ARDIÇ MAHALLESİ TR-12 L01_72183037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02.10.2022 19:25:01</t>
        </is>
      </c>
      <c>
        <is>
          <t>02.10.2022 20:38:13</t>
        </is>
      </c>
      <c>
        <v>1.22</v>
      </c>
      <c>
        <v>15</v>
      </c>
      <c>
        <v>1665</v>
      </c>
      <c>
        <v>0</v>
      </c>
      <c>
        <v>0</v>
      </c>
      <c>
        <v>0</v>
      </c>
      <c>
        <v>0</v>
      </c>
      <c>
        <v>18.3</v>
      </c>
      <c>
        <v>2031.3</v>
      </c>
      <c>
        <v>0</v>
      </c>
      <c>
        <v>0</v>
      </c>
      <c>
        <v>0</v>
      </c>
      <c>
        <v>0</v>
      </c>
    </row>
    <row>
      <c>
        <v>2388285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DİBEKÇİ TR-3 35-29-L00330_A_56392952_56392952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19:35:10</t>
        </is>
      </c>
      <c>
        <is>
          <t>02.10.2022 22:15:49</t>
        </is>
      </c>
      <c>
        <v>2.6775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8.0325</v>
      </c>
    </row>
    <row>
      <c>
        <v>2388291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TUMBULLAR TR-2 35-31-L00369_47788464_56352278_56352278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19:35:14</t>
        </is>
      </c>
      <c>
        <is>
          <t>02.10.2022 22:52:14</t>
        </is>
      </c>
      <c>
        <v>3.283333333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65.666667</v>
      </c>
    </row>
    <row>
      <c>
        <v>2388295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K-1664 35-04-K01664_99713709_99713709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19:50:18</t>
        </is>
      </c>
      <c>
        <is>
          <t>03.10.2022 02:18:16</t>
        </is>
      </c>
      <c>
        <v>6.466111111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6.466111</v>
      </c>
      <c>
        <v>0</v>
      </c>
      <c>
        <v>0</v>
      </c>
      <c>
        <v>0</v>
      </c>
      <c>
        <v>0</v>
      </c>
    </row>
    <row>
      <c>
        <v>2388297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AZİZTEPE MEZARÖNÜ TR-3 45-73-M00222_A_56386028_56386028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19:52:15</t>
        </is>
      </c>
      <c>
        <is>
          <t>02.10.2022 22:23:51</t>
        </is>
      </c>
      <c>
        <v>2.526666666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40.426667</v>
      </c>
      <c>
        <v>0</v>
      </c>
      <c>
        <v>0</v>
      </c>
      <c>
        <v>0</v>
      </c>
      <c>
        <v>0</v>
      </c>
    </row>
    <row>
      <c>
        <v>2388298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DIRAZLAR TR-1 45-81-M00223_A_56400563_56400563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02.10.2022 19:54:43</t>
        </is>
      </c>
      <c>
        <is>
          <t>03.10.2022 01:04:39</t>
        </is>
      </c>
      <c>
        <v>5.165555555</v>
      </c>
      <c>
        <v>0</v>
      </c>
      <c>
        <v>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160.132222</v>
      </c>
    </row>
    <row>
      <c>
        <v>2388302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YENİŞEHİR TR-2 35-31-L00378_47863607_56394273_56394273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02.10.2022 20:04:59</t>
        </is>
      </c>
      <c>
        <is>
          <t>02.10.2022 23:05:39</t>
        </is>
      </c>
      <c>
        <v>3.011111111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30.111111</v>
      </c>
    </row>
    <row>
      <c>
        <v>2388300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TR-57 35-23-L00057_HANEDAN L04_72152895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20:05:40</t>
        </is>
      </c>
      <c>
        <is>
          <t>02.10.2022 21:21:14</t>
        </is>
      </c>
      <c>
        <v>1.259444444</v>
      </c>
      <c>
        <v>3</v>
      </c>
      <c>
        <v>27</v>
      </c>
      <c>
        <v>0</v>
      </c>
      <c>
        <v>0</v>
      </c>
      <c>
        <v>0</v>
      </c>
      <c>
        <v>0</v>
      </c>
      <c>
        <v>3.778333</v>
      </c>
      <c>
        <v>34.005</v>
      </c>
      <c>
        <v>0</v>
      </c>
      <c>
        <v>0</v>
      </c>
      <c>
        <v>0</v>
      </c>
      <c>
        <v>0</v>
      </c>
    </row>
    <row>
      <c>
        <v>2388306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BALLICA TR-4 45-72-L00550_956512220_956512220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20:11:29</t>
        </is>
      </c>
      <c>
        <is>
          <t>02.10.2022 21:43:31</t>
        </is>
      </c>
      <c>
        <v>1.533888888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1.533889</v>
      </c>
      <c>
        <v>0</v>
      </c>
      <c>
        <v>0</v>
      </c>
      <c>
        <v>0</v>
      </c>
      <c>
        <v>0</v>
      </c>
    </row>
    <row>
      <c>
        <v>2388303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KAŞIKÇI KÖYÜ TR-1 45-75-M00078_B_56391541_56391541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20:16:32</t>
        </is>
      </c>
      <c>
        <is>
          <t>02.10.2022 22:19:05</t>
        </is>
      </c>
      <c>
        <v>2.0425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224.675</v>
      </c>
      <c>
        <v>0</v>
      </c>
      <c>
        <v>0</v>
      </c>
    </row>
    <row>
      <c>
        <v>2388309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MEHMET KARAMAN SULAMA GRUBU TR 35-27-M00191_B_56355916_56355916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20:23:16</t>
        </is>
      </c>
      <c>
        <is>
          <t>02.10.2022 21:36:30</t>
        </is>
      </c>
      <c>
        <v>1.220555555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20.749444</v>
      </c>
      <c>
        <v>0</v>
      </c>
      <c>
        <v>0</v>
      </c>
      <c>
        <v>0</v>
      </c>
      <c>
        <v>0</v>
      </c>
    </row>
    <row>
      <c>
        <v>2388307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TR-2/24 45-83-L00024_48136812_56384787_56384787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02.10.2022 20:24:47</t>
        </is>
      </c>
      <c>
        <is>
          <t>02.10.2022 21:12:49</t>
        </is>
      </c>
      <c>
        <v>0.800555555</v>
      </c>
      <c>
        <v>0</v>
      </c>
      <c>
        <v>556</v>
      </c>
      <c>
        <v>0</v>
      </c>
      <c>
        <v>0</v>
      </c>
      <c>
        <v>0</v>
      </c>
      <c>
        <v>0</v>
      </c>
      <c>
        <v>0</v>
      </c>
      <c>
        <v>445.108889</v>
      </c>
      <c>
        <v>0</v>
      </c>
      <c>
        <v>0</v>
      </c>
      <c>
        <v>0</v>
      </c>
      <c>
        <v>0</v>
      </c>
    </row>
    <row>
      <c>
        <v>2388310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GÜLBAHÇE TR-13 (KARAPINAR) 35-19-L00143_6451057_56376666_56376666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20:28:22</t>
        </is>
      </c>
      <c>
        <is>
          <t>02.10.2022 21:54:05</t>
        </is>
      </c>
      <c>
        <v>1.428611111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41.429722</v>
      </c>
      <c>
        <v>0</v>
      </c>
      <c>
        <v>0</v>
      </c>
      <c>
        <v>0</v>
      </c>
      <c>
        <v>0</v>
      </c>
    </row>
    <row>
      <c>
        <v>2388314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KAPANCI KÖK 45-78-L00229_HatBaşıAyırıcı_74639560 L02_74639560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20:37:03</t>
        </is>
      </c>
      <c>
        <is>
          <t>02.10.2022 21:47:31</t>
        </is>
      </c>
      <c>
        <v>1.174444444</v>
      </c>
      <c>
        <v>36</v>
      </c>
      <c>
        <v>4</v>
      </c>
      <c>
        <v>0</v>
      </c>
      <c>
        <v>0</v>
      </c>
      <c>
        <v>0</v>
      </c>
      <c>
        <v>0</v>
      </c>
      <c>
        <v>42.28</v>
      </c>
      <c>
        <v>4.697778</v>
      </c>
      <c>
        <v>0</v>
      </c>
      <c>
        <v>0</v>
      </c>
      <c>
        <v>0</v>
      </c>
      <c>
        <v>0</v>
      </c>
    </row>
    <row>
      <c>
        <v>2388312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DM-1/16 35-28-M00069_ESKİ KARŞIYAKA M06_66552813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20:37:43</t>
        </is>
      </c>
      <c>
        <is>
          <t>02.10.2022 21:32:00</t>
        </is>
      </c>
      <c>
        <v>0.904722222</v>
      </c>
      <c>
        <v>70</v>
      </c>
      <c>
        <v>495</v>
      </c>
      <c>
        <v>0</v>
      </c>
      <c>
        <v>0</v>
      </c>
      <c>
        <v>0</v>
      </c>
      <c>
        <v>0</v>
      </c>
      <c>
        <v>63.330556</v>
      </c>
      <c>
        <v>447.8375</v>
      </c>
      <c>
        <v>0</v>
      </c>
      <c>
        <v>0</v>
      </c>
      <c>
        <v>0</v>
      </c>
      <c>
        <v>0</v>
      </c>
    </row>
    <row>
      <c>
        <v>2388319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MENEMEN TR-1 35-28-L00001_B_56359537_56359537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02.10.2022 20:50:45</t>
        </is>
      </c>
      <c>
        <is>
          <t>02.10.2022 23:26:32</t>
        </is>
      </c>
      <c>
        <v>2.596388888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18.174722</v>
      </c>
      <c>
        <v>0</v>
      </c>
      <c>
        <v>0</v>
      </c>
      <c>
        <v>0</v>
      </c>
      <c>
        <v>0</v>
      </c>
    </row>
    <row>
      <c>
        <v>2388318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DUTLUCA TR-1 45-75-M00282_A_56404018_56404018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20:51:24</t>
        </is>
      </c>
      <c>
        <is>
          <t>03.10.2022 01:42:09</t>
        </is>
      </c>
      <c>
        <v>4.845833333</v>
      </c>
      <c>
        <v>0</v>
      </c>
      <c>
        <v>0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222.908333</v>
      </c>
    </row>
    <row>
      <c>
        <v>2388322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M04_2102196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02.10.2022 21:15:08</t>
        </is>
      </c>
      <c>
        <is>
          <t>02.10.2022 21:48:46</t>
        </is>
      </c>
      <c>
        <v>0.560555555</v>
      </c>
      <c>
        <v>11</v>
      </c>
      <c>
        <v>0</v>
      </c>
      <c>
        <v>0</v>
      </c>
      <c>
        <v>0</v>
      </c>
      <c>
        <v>0</v>
      </c>
      <c>
        <v>0</v>
      </c>
      <c>
        <v>6.166111</v>
      </c>
      <c>
        <v>0</v>
      </c>
      <c>
        <v>0</v>
      </c>
      <c>
        <v>0</v>
      </c>
      <c>
        <v>0</v>
      </c>
      <c>
        <v>0</v>
      </c>
    </row>
    <row>
      <c>
        <v>2388326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MASKİ KÖY GRUPLARI İÇME SUYU ÖZEL TR 45-71-M01713Ö_DIREK TIPI TRAFO HUCRESI H01_2085587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21:41:06</t>
        </is>
      </c>
      <c>
        <is>
          <t>02.10.2022 23:51:03</t>
        </is>
      </c>
      <c>
        <v>2.165833333</v>
      </c>
      <c>
        <v>3</v>
      </c>
      <c>
        <v>0</v>
      </c>
      <c>
        <v>0</v>
      </c>
      <c>
        <v>0</v>
      </c>
      <c>
        <v>0</v>
      </c>
      <c>
        <v>0</v>
      </c>
      <c>
        <v>6.4975</v>
      </c>
      <c>
        <v>0</v>
      </c>
      <c>
        <v>0</v>
      </c>
      <c>
        <v>0</v>
      </c>
      <c>
        <v>0</v>
      </c>
      <c>
        <v>0</v>
      </c>
    </row>
    <row>
      <c>
        <v>2388327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KARAYAĞCI YANIKDAĞ TR-2 45-75-M00194_A_56384562_56384562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21:41:43</t>
        </is>
      </c>
      <c>
        <is>
          <t>03.10.2022 00:39:23</t>
        </is>
      </c>
      <c>
        <v>2.961111111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50.338889</v>
      </c>
      <c>
        <v>0</v>
      </c>
      <c>
        <v>0</v>
      </c>
    </row>
    <row>
      <c>
        <v>2388328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35-31-L00075_47942024_56371431_56371431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21:42:16</t>
        </is>
      </c>
      <c>
        <is>
          <t>03.10.2022 01:36:22</t>
        </is>
      </c>
      <c>
        <v>3.901666666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31.213333</v>
      </c>
    </row>
    <row>
      <c>
        <v>2388329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BÜYÜKBELEN TR-7 45-80-M00098_956551036_956551036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21:45:44</t>
        </is>
      </c>
      <c>
        <is>
          <t>02.10.2022 23:31:48</t>
        </is>
      </c>
      <c>
        <v>1.767777777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1.767778</v>
      </c>
      <c>
        <v>0</v>
      </c>
      <c>
        <v>0</v>
      </c>
      <c>
        <v>0</v>
      </c>
      <c>
        <v>0</v>
      </c>
    </row>
    <row>
      <c>
        <v>2388334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45-74-M00198_HatBaşıAyırıcı_75654303 M03_75654303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02.10.2022 22:12:45</t>
        </is>
      </c>
      <c>
        <is>
          <t>03.10.2022 01:44:12</t>
        </is>
      </c>
      <c>
        <v>3.524166666</v>
      </c>
      <c>
        <v>0</v>
      </c>
      <c>
        <v>2</v>
      </c>
      <c>
        <v>0</v>
      </c>
      <c>
        <v>0</v>
      </c>
      <c>
        <v>0</v>
      </c>
      <c>
        <v>8</v>
      </c>
      <c>
        <v>0</v>
      </c>
      <c>
        <v>7.048333</v>
      </c>
      <c>
        <v>0</v>
      </c>
      <c>
        <v>0</v>
      </c>
      <c>
        <v>0</v>
      </c>
      <c>
        <v>28.193333</v>
      </c>
    </row>
    <row>
      <c>
        <v>2388338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K-81 35-01-K00081_D D2_5810712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02.10.2022 22:16:30</t>
        </is>
      </c>
      <c>
        <is>
          <t>03.10.2022 01:24:37</t>
        </is>
      </c>
      <c>
        <v>3.135277777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18.811667</v>
      </c>
      <c>
        <v>0</v>
      </c>
      <c>
        <v>0</v>
      </c>
      <c>
        <v>0</v>
      </c>
      <c>
        <v>0</v>
      </c>
    </row>
    <row>
      <c>
        <v>2388336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K-510 35-01-K00510_911167257_911167257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22:17:32</t>
        </is>
      </c>
      <c>
        <is>
          <t>03.10.2022 00:30:03</t>
        </is>
      </c>
      <c>
        <v>2.208611111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2.208611</v>
      </c>
      <c>
        <v>0</v>
      </c>
      <c>
        <v>0</v>
      </c>
      <c>
        <v>0</v>
      </c>
      <c>
        <v>0</v>
      </c>
    </row>
    <row>
      <c>
        <v>2388335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DM-3/13 35-28-M00722_953375676_953375676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02.10.2022 22:18:50</t>
        </is>
      </c>
      <c>
        <is>
          <t>03.10.2022 01:42:06</t>
        </is>
      </c>
      <c>
        <v>3.387777777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30.49</v>
      </c>
      <c>
        <v>0</v>
      </c>
      <c>
        <v>0</v>
      </c>
      <c>
        <v>0</v>
      </c>
      <c>
        <v>0</v>
      </c>
    </row>
    <row>
      <c>
        <v>2388337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ÇUKURALTI M-38 35-25-M00079_D_56372399_56372399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02.10.2022 22:23:59</t>
        </is>
      </c>
      <c>
        <is>
          <t>03.10.2022 00:31:07</t>
        </is>
      </c>
      <c>
        <v>2.118888888</v>
      </c>
      <c>
        <v>0</v>
      </c>
      <c>
        <v>113</v>
      </c>
      <c>
        <v>0</v>
      </c>
      <c>
        <v>0</v>
      </c>
      <c>
        <v>0</v>
      </c>
      <c>
        <v>0</v>
      </c>
      <c>
        <v>0</v>
      </c>
      <c>
        <v>239.434444</v>
      </c>
      <c>
        <v>0</v>
      </c>
      <c>
        <v>0</v>
      </c>
      <c>
        <v>0</v>
      </c>
      <c>
        <v>0</v>
      </c>
    </row>
    <row>
      <c>
        <v>2388339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K-2430 35-08-K02430_913226268_913226268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22:29:57</t>
        </is>
      </c>
      <c>
        <is>
          <t>03.10.2022 00:19:14</t>
        </is>
      </c>
      <c>
        <v>1.821388888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20.035278</v>
      </c>
      <c>
        <v>0</v>
      </c>
      <c>
        <v>0</v>
      </c>
      <c>
        <v>0</v>
      </c>
      <c>
        <v>0</v>
      </c>
    </row>
    <row>
      <c>
        <v>2388343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AVŞAR TR-3 45-83-L00351_95000518076_95000518076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23:09:15</t>
        </is>
      </c>
      <c>
        <is>
          <t>03.10.2022 00:55:14</t>
        </is>
      </c>
      <c>
        <v>1.766388888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1.766389</v>
      </c>
      <c>
        <v>0</v>
      </c>
      <c>
        <v>0</v>
      </c>
      <c>
        <v>0</v>
      </c>
      <c>
        <v>0</v>
      </c>
    </row>
    <row>
      <c>
        <v>2388344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TR-1 35-15-L01021_A_56361668_56361668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23:10:42</t>
        </is>
      </c>
      <c>
        <is>
          <t>03.10.2022 02:44:46</t>
        </is>
      </c>
      <c>
        <v>3.567777777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121.304444</v>
      </c>
    </row>
    <row>
      <c>
        <v>2388345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M-1276 35-03-M01276_914551679_914551679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02.10.2022 23:20:28</t>
        </is>
      </c>
      <c>
        <is>
          <t>03.10.2022 01:58:22</t>
        </is>
      </c>
      <c>
        <v>2.631666666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23.685</v>
      </c>
      <c>
        <v>0</v>
      </c>
      <c>
        <v>0</v>
      </c>
      <c>
        <v>0</v>
      </c>
      <c>
        <v>0</v>
      </c>
    </row>
    <row>
      <c>
        <v>2388346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KARABULU TR-5 35-31-L00352_47897581_56394116_56394116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02.10.2022 23:24:29</t>
        </is>
      </c>
      <c>
        <is>
          <t>03.10.2022 03:00:47</t>
        </is>
      </c>
      <c>
        <v>3.605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61.285</v>
      </c>
    </row>
    <row>
      <c>
        <v>2388349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K-2889 35-03-K02889_910456367_910456367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02.10.2022 23:38:45</t>
        </is>
      </c>
      <c>
        <is>
          <t>03.10.2022 01:19:59</t>
        </is>
      </c>
      <c>
        <v>1.687222222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6.748889</v>
      </c>
      <c>
        <v>0</v>
      </c>
      <c>
        <v>0</v>
      </c>
      <c>
        <v>0</v>
      </c>
      <c>
        <v>0</v>
      </c>
    </row>
    <row>
      <c>
        <v>2388351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M-1541 35-01-M01541_910593294_910593294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00:09:11</t>
        </is>
      </c>
      <c>
        <is>
          <t>03.10.2022 01:18:10</t>
        </is>
      </c>
      <c>
        <v>1.149722222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4.598889</v>
      </c>
      <c>
        <v>0</v>
      </c>
      <c>
        <v>0</v>
      </c>
      <c>
        <v>0</v>
      </c>
      <c>
        <v>0</v>
      </c>
    </row>
    <row>
      <c>
        <v>2388350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K-2430 35-08-K02430_35-08-K02430_42040037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03.10.2022 00:09:17</t>
        </is>
      </c>
      <c>
        <is>
          <t>03.10.2022 00:12:57</t>
        </is>
      </c>
      <c>
        <v>0.061111111</v>
      </c>
      <c>
        <v>1</v>
      </c>
      <c>
        <v>663</v>
      </c>
      <c>
        <v>0</v>
      </c>
      <c>
        <v>0</v>
      </c>
      <c>
        <v>0</v>
      </c>
      <c>
        <v>0</v>
      </c>
      <c>
        <v>0.061111</v>
      </c>
      <c>
        <v>40.516667</v>
      </c>
      <c>
        <v>0</v>
      </c>
      <c>
        <v>0</v>
      </c>
      <c>
        <v>0</v>
      </c>
      <c>
        <v>0</v>
      </c>
    </row>
    <row>
      <c>
        <v>2388354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35-07-A00002_ILICA-13 K19_2313380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00:58:04</t>
        </is>
      </c>
      <c>
        <is>
          <t>03.10.2022 01:12:50</t>
        </is>
      </c>
      <c>
        <v>0.246111111</v>
      </c>
      <c>
        <v>17</v>
      </c>
      <c>
        <v>1845</v>
      </c>
      <c>
        <v>0</v>
      </c>
      <c>
        <v>0</v>
      </c>
      <c>
        <v>0</v>
      </c>
      <c>
        <v>0</v>
      </c>
      <c>
        <v>4.183889</v>
      </c>
      <c>
        <v>454.075</v>
      </c>
      <c>
        <v>0</v>
      </c>
      <c>
        <v>0</v>
      </c>
      <c>
        <v>0</v>
      </c>
      <c>
        <v>0</v>
      </c>
    </row>
    <row>
      <c>
        <v>2388359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KESKİNOĞLU KESİMHANE KÖK 45-72-M00096_KESKİNOĞLU M04_66563318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02:36:17</t>
        </is>
      </c>
      <c>
        <is>
          <t>03.10.2022 03:03:38</t>
        </is>
      </c>
      <c>
        <v>0.455833333</v>
      </c>
      <c>
        <v>2</v>
      </c>
      <c>
        <v>0</v>
      </c>
      <c>
        <v>0</v>
      </c>
      <c>
        <v>0</v>
      </c>
      <c>
        <v>0</v>
      </c>
      <c>
        <v>0</v>
      </c>
      <c>
        <v>0.911667</v>
      </c>
      <c>
        <v>0</v>
      </c>
      <c>
        <v>0</v>
      </c>
      <c>
        <v>0</v>
      </c>
      <c>
        <v>0</v>
      </c>
      <c>
        <v>0</v>
      </c>
    </row>
    <row>
      <c>
        <v>2388361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BAŞARAN TR-4 35-31-L00073_35-31-L00073_2351193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03.10.2022 02:51:57</t>
        </is>
      </c>
      <c>
        <is>
          <t>03.10.2022 07:10:41</t>
        </is>
      </c>
      <c>
        <v>4.312222222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107.805556</v>
      </c>
    </row>
    <row>
      <c>
        <v>2388362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M-271 KARAKAYALAR DM 35-14-M00271_SAZLIGÖL M02_2097322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04:01:08</t>
        </is>
      </c>
      <c>
        <is>
          <t>03.10.2022 04:14:04</t>
        </is>
      </c>
      <c>
        <v>0.215555555</v>
      </c>
      <c>
        <v>4</v>
      </c>
      <c>
        <v>53</v>
      </c>
      <c>
        <v>0</v>
      </c>
      <c>
        <v>0</v>
      </c>
      <c>
        <v>0</v>
      </c>
      <c>
        <v>0</v>
      </c>
      <c>
        <v>0.862222</v>
      </c>
      <c>
        <v>11.424444</v>
      </c>
      <c>
        <v>0</v>
      </c>
      <c>
        <v>0</v>
      </c>
      <c>
        <v>0</v>
      </c>
      <c>
        <v>0</v>
      </c>
    </row>
    <row>
      <c>
        <v>2388364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ALABAŞ TR-6 35-15-L00511_A_56398718_56398718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04:43:50</t>
        </is>
      </c>
      <c>
        <is>
          <t>03.10.2022 05:24:05</t>
        </is>
      </c>
      <c>
        <v>0.670833333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5.366667</v>
      </c>
    </row>
    <row>
      <c>
        <v>2388365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DM-1/16 35-28-M00069_ESKİ KARŞIYAKA M06_66552881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04:47:00</t>
        </is>
      </c>
      <c>
        <is>
          <t>03.10.2022 05:48:17</t>
        </is>
      </c>
      <c>
        <v>1.021388888</v>
      </c>
      <c>
        <v>70</v>
      </c>
      <c>
        <v>495</v>
      </c>
      <c>
        <v>0</v>
      </c>
      <c>
        <v>0</v>
      </c>
      <c>
        <v>0</v>
      </c>
      <c>
        <v>0</v>
      </c>
      <c>
        <v>71.497222</v>
      </c>
      <c>
        <v>505.5875</v>
      </c>
      <c>
        <v>0</v>
      </c>
      <c>
        <v>0</v>
      </c>
      <c>
        <v>0</v>
      </c>
      <c>
        <v>0</v>
      </c>
    </row>
    <row>
      <c>
        <v>2388366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KARAREİS KÖK 35-19-M00442_KARAREİS M02_72153231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03.10.2022 05:06:16</t>
        </is>
      </c>
      <c>
        <is>
          <t>03.10.2022 14:17:42</t>
        </is>
      </c>
      <c>
        <v>9.190555555</v>
      </c>
      <c>
        <v>7</v>
      </c>
      <c>
        <v>449</v>
      </c>
      <c>
        <v>0</v>
      </c>
      <c>
        <v>0</v>
      </c>
      <c>
        <v>22</v>
      </c>
      <c>
        <v>296</v>
      </c>
      <c>
        <v>64.333889</v>
      </c>
      <c>
        <v>4126.559444</v>
      </c>
      <c>
        <v>0</v>
      </c>
      <c>
        <v>0</v>
      </c>
      <c>
        <v>202.192222</v>
      </c>
      <c>
        <v>2720.404444</v>
      </c>
    </row>
    <row>
      <c>
        <v>2388368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35-18-M00059_ALAÇATI TM (URLA-1) M10_72185031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05:14:51</t>
        </is>
      </c>
      <c>
        <is>
          <t>03.10.2022 07:14:31</t>
        </is>
      </c>
      <c>
        <v>1.994444444</v>
      </c>
      <c>
        <v>0</v>
      </c>
      <c>
        <v>0</v>
      </c>
      <c>
        <v>0</v>
      </c>
      <c>
        <v>0</v>
      </c>
      <c>
        <v>29</v>
      </c>
      <c>
        <v>365</v>
      </c>
      <c>
        <v>0</v>
      </c>
      <c>
        <v>0</v>
      </c>
      <c>
        <v>0</v>
      </c>
      <c>
        <v>0</v>
      </c>
      <c>
        <v>57.838889</v>
      </c>
      <c>
        <v>727.972222</v>
      </c>
    </row>
    <row>
      <c>
        <v>2388370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DM-3/13 35-28-M00722_953375674_953375674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06:53:17</t>
        </is>
      </c>
      <c>
        <is>
          <t>03.10.2022 11:51:23</t>
        </is>
      </c>
      <c>
        <v>4.968333333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14.905</v>
      </c>
      <c>
        <v>0</v>
      </c>
      <c>
        <v>0</v>
      </c>
      <c>
        <v>0</v>
      </c>
      <c>
        <v>0</v>
      </c>
    </row>
    <row>
      <c>
        <v>2388371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TUMBULLAR TR-2 35-31-L00369_47788464_56352278_56352278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06:56:01</t>
        </is>
      </c>
      <c>
        <is>
          <t>03.10.2022 12:04:57</t>
        </is>
      </c>
      <c>
        <v>5.148888888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102.977778</v>
      </c>
    </row>
    <row>
      <c>
        <v>2388373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35-31-L00144_B_72255944_72255944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07:32:41</t>
        </is>
      </c>
      <c>
        <is>
          <t>03.10.2022 09:28:36</t>
        </is>
      </c>
      <c>
        <v>1.931944444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56.026389</v>
      </c>
      <c>
        <v>0</v>
      </c>
      <c>
        <v>0</v>
      </c>
    </row>
    <row>
      <c>
        <v>2388375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ÇAMLICA TR-1 35-29-L00480_B_56373093_56373093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07:39:45</t>
        </is>
      </c>
      <c>
        <is>
          <t>03.10.2022 12:17:27</t>
        </is>
      </c>
      <c>
        <v>4.628333333</v>
      </c>
      <c>
        <v>0</v>
      </c>
      <c>
        <v>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134.221667</v>
      </c>
    </row>
    <row>
      <c>
        <v>2388376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35-31-L00072_47943191_56367715_56367715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07:40:53</t>
        </is>
      </c>
      <c>
        <is>
          <t>03.10.2022 10:22:47</t>
        </is>
      </c>
      <c>
        <v>2.698333333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21.586667</v>
      </c>
    </row>
    <row>
      <c>
        <v>2388730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K-1717 35-03-K01717_35-03-K01717_2357575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03.10.2022 07:41:09</t>
        </is>
      </c>
      <c>
        <is>
          <t>03.10.2022 18:12:00</t>
        </is>
      </c>
      <c>
        <v>10.514166666</v>
      </c>
      <c>
        <v>0</v>
      </c>
      <c>
        <v>242</v>
      </c>
      <c>
        <v>0</v>
      </c>
      <c>
        <v>0</v>
      </c>
      <c>
        <v>0</v>
      </c>
      <c>
        <v>0</v>
      </c>
      <c>
        <v>0</v>
      </c>
      <c>
        <v>2544.428333</v>
      </c>
      <c>
        <v>0</v>
      </c>
      <c>
        <v>0</v>
      </c>
      <c>
        <v>0</v>
      </c>
      <c>
        <v>0</v>
      </c>
    </row>
    <row>
      <c>
        <v>2388377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ÜÇPINAR TR-7 45-71-M01535_DIREK TIPI TRAFO HUCRESI H01_2086732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07:43:20</t>
        </is>
      </c>
      <c>
        <is>
          <t>03.10.2022 09:13:23</t>
        </is>
      </c>
      <c>
        <v>1.500833333</v>
      </c>
      <c>
        <v>1</v>
      </c>
      <c>
        <v>70</v>
      </c>
      <c>
        <v>0</v>
      </c>
      <c>
        <v>0</v>
      </c>
      <c>
        <v>0</v>
      </c>
      <c>
        <v>0</v>
      </c>
      <c>
        <v>1.500833</v>
      </c>
      <c>
        <v>105.058333</v>
      </c>
      <c>
        <v>0</v>
      </c>
      <c>
        <v>0</v>
      </c>
      <c>
        <v>0</v>
      </c>
      <c>
        <v>0</v>
      </c>
    </row>
    <row>
      <c>
        <v>2388380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K-4019 35-02-K04019_DIREK TIPI TRAFO HUCRESI H01_2050329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07:44:27</t>
        </is>
      </c>
      <c>
        <is>
          <t>03.10.2022 09:23:54</t>
        </is>
      </c>
      <c>
        <v>1.6575</v>
      </c>
      <c>
        <v>1</v>
      </c>
      <c>
        <v>457</v>
      </c>
      <c>
        <v>0</v>
      </c>
      <c>
        <v>0</v>
      </c>
      <c>
        <v>0</v>
      </c>
      <c>
        <v>0</v>
      </c>
      <c>
        <v>1.6575</v>
      </c>
      <c>
        <v>757.4775</v>
      </c>
      <c>
        <v>0</v>
      </c>
      <c>
        <v>0</v>
      </c>
      <c>
        <v>0</v>
      </c>
      <c>
        <v>0</v>
      </c>
    </row>
    <row>
      <c>
        <v>2388379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TR-1 35-15-L01021_B_56361740_56361740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07:45:38</t>
        </is>
      </c>
      <c>
        <is>
          <t>03.10.2022 10:20:46</t>
        </is>
      </c>
      <c>
        <v>2.585555555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20.684444</v>
      </c>
    </row>
    <row>
      <c>
        <v>2388382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VENTOLA KÖK 35-26-M00678_PİZZA PİZZA M02_65914155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07:48:13</t>
        </is>
      </c>
      <c>
        <is>
          <t>03.10.2022 09:02:14</t>
        </is>
      </c>
      <c>
        <v>1.233611111</v>
      </c>
      <c>
        <v>32</v>
      </c>
      <c>
        <v>0</v>
      </c>
      <c>
        <v>0</v>
      </c>
      <c>
        <v>0</v>
      </c>
      <c>
        <v>0</v>
      </c>
      <c>
        <v>0</v>
      </c>
      <c>
        <v>39.475556</v>
      </c>
      <c>
        <v>0</v>
      </c>
      <c>
        <v>0</v>
      </c>
      <c>
        <v>0</v>
      </c>
      <c>
        <v>0</v>
      </c>
      <c>
        <v>0</v>
      </c>
    </row>
    <row>
      <c>
        <v>2388378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ARMUTLU İM 35-27-A00001_KIZILCA L05_49920723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07:49:16</t>
        </is>
      </c>
      <c>
        <is>
          <t>03.10.2022 07:55:00</t>
        </is>
      </c>
      <c>
        <v>0.095555555</v>
      </c>
      <c>
        <v>12</v>
      </c>
      <c>
        <v>1942</v>
      </c>
      <c>
        <v>0</v>
      </c>
      <c>
        <v>0</v>
      </c>
      <c>
        <v>0</v>
      </c>
      <c>
        <v>0</v>
      </c>
      <c>
        <v>1.146667</v>
      </c>
      <c>
        <v>185.568888</v>
      </c>
      <c>
        <v>0</v>
      </c>
      <c>
        <v>0</v>
      </c>
      <c>
        <v>0</v>
      </c>
      <c>
        <v>0</v>
      </c>
    </row>
    <row>
      <c>
        <v>2388386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ÇAMBEL TR1 35-27-M00477_C_56371005_56371005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08:08:57</t>
        </is>
      </c>
      <c>
        <is>
          <t>03.10.2022 10:31:12</t>
        </is>
      </c>
      <c>
        <v>2.370833333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40.304167</v>
      </c>
      <c>
        <v>0</v>
      </c>
      <c>
        <v>0</v>
      </c>
      <c>
        <v>0</v>
      </c>
      <c>
        <v>0</v>
      </c>
    </row>
    <row>
      <c>
        <v>2388385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SARUHANLI DM 45-80-M00001_HACIRAHMANLI M13_2086516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08:10:28</t>
        </is>
      </c>
      <c>
        <is>
          <t>03.10.2022 08:19:23</t>
        </is>
      </c>
      <c>
        <v>0.148611111</v>
      </c>
      <c>
        <v>118</v>
      </c>
      <c>
        <v>2108</v>
      </c>
      <c>
        <v>0</v>
      </c>
      <c>
        <v>0</v>
      </c>
      <c>
        <v>0</v>
      </c>
      <c>
        <v>0</v>
      </c>
      <c>
        <v>17.536111</v>
      </c>
      <c>
        <v>313.272222</v>
      </c>
      <c>
        <v>0</v>
      </c>
      <c>
        <v>0</v>
      </c>
      <c>
        <v>0</v>
      </c>
      <c>
        <v>0</v>
      </c>
    </row>
    <row>
      <c>
        <v>2388390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İĞDELİ TR-2 35-31-L00301_956572641_956572641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03.10.2022 08:18:06</t>
        </is>
      </c>
      <c>
        <is>
          <t>03.10.2022 09:39:01</t>
        </is>
      </c>
      <c>
        <v>1.348611111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1.348611</v>
      </c>
    </row>
    <row>
      <c>
        <v>2388387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MIDIKLI KÖK 45-81-M00043_SELENDİ DM M01_2101960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03.10.2022 08:20:38</t>
        </is>
      </c>
      <c>
        <is>
          <t>03.10.2022 08:21:06</t>
        </is>
      </c>
      <c>
        <v>0.007777777</v>
      </c>
      <c>
        <v>0</v>
      </c>
      <c>
        <v>0</v>
      </c>
      <c>
        <v>19</v>
      </c>
      <c>
        <v>331</v>
      </c>
      <c>
        <v>1</v>
      </c>
      <c>
        <v>19</v>
      </c>
      <c>
        <v>0</v>
      </c>
      <c>
        <v>0</v>
      </c>
      <c>
        <v>0.147778</v>
      </c>
      <c>
        <v>2.574444</v>
      </c>
      <c>
        <v>0.007778</v>
      </c>
      <c>
        <v>0.147778</v>
      </c>
    </row>
    <row>
      <c>
        <v>2388391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HACIRAHMANLI TR-1 KÖK 45-80-M00070_HACIRAHMANLI M05_72197691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08:22:21</t>
        </is>
      </c>
      <c>
        <is>
          <t>03.10.2022 08:49:05</t>
        </is>
      </c>
      <c>
        <v>0.445555555</v>
      </c>
      <c>
        <v>17</v>
      </c>
      <c>
        <v>1327</v>
      </c>
      <c>
        <v>0</v>
      </c>
      <c>
        <v>0</v>
      </c>
      <c>
        <v>0</v>
      </c>
      <c>
        <v>0</v>
      </c>
      <c>
        <v>7.574444</v>
      </c>
      <c>
        <v>591.252221</v>
      </c>
      <c>
        <v>0</v>
      </c>
      <c>
        <v>0</v>
      </c>
      <c>
        <v>0</v>
      </c>
      <c>
        <v>0</v>
      </c>
    </row>
    <row>
      <c>
        <v>2388393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AVDAN TR-5 KÖK 45-82-M00130_KADIDEĞİRMENİ KÖK M01_72194250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03.10.2022 08:32:16</t>
        </is>
      </c>
      <c>
        <is>
          <t>03.10.2022 08:33:42</t>
        </is>
      </c>
      <c>
        <v>0.023888888</v>
      </c>
      <c>
        <v>60</v>
      </c>
      <c>
        <v>3259</v>
      </c>
      <c>
        <v>0</v>
      </c>
      <c>
        <v>0</v>
      </c>
      <c>
        <v>0</v>
      </c>
      <c>
        <v>0</v>
      </c>
      <c>
        <v>1.433333</v>
      </c>
      <c>
        <v>77.853886</v>
      </c>
      <c>
        <v>0</v>
      </c>
      <c>
        <v>0</v>
      </c>
      <c>
        <v>0</v>
      </c>
      <c>
        <v>0</v>
      </c>
    </row>
    <row>
      <c>
        <v>2388397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TEPEBAŞI TR-2 45-75-L00003_B_56387415_56387415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08:34:51</t>
        </is>
      </c>
      <c>
        <is>
          <t>03.10.2022 11:37:05</t>
        </is>
      </c>
      <c>
        <v>3.037222222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24.297778</v>
      </c>
      <c>
        <v>0</v>
      </c>
      <c>
        <v>0</v>
      </c>
    </row>
    <row>
      <c>
        <v>2388398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KABAKUM TR-3 35-30-L00129_D_56404147_56404147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08:35:19</t>
        </is>
      </c>
      <c>
        <is>
          <t>03.10.2022 11:54:11</t>
        </is>
      </c>
      <c>
        <v>3.314444444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29.83</v>
      </c>
      <c>
        <v>0</v>
      </c>
      <c>
        <v>0</v>
      </c>
    </row>
    <row>
      <c>
        <v>2388401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K-3582 35-01-K03582_DIREK TIPI TRAFO HUCRESI H01_2069771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08:39:54</t>
        </is>
      </c>
      <c>
        <is>
          <t>03.10.2022 10:06:14</t>
        </is>
      </c>
      <c>
        <v>1.438888888</v>
      </c>
      <c>
        <v>1</v>
      </c>
      <c>
        <v>432</v>
      </c>
      <c>
        <v>0</v>
      </c>
      <c>
        <v>0</v>
      </c>
      <c>
        <v>0</v>
      </c>
      <c>
        <v>0</v>
      </c>
      <c>
        <v>1.438889</v>
      </c>
      <c>
        <v>621.6</v>
      </c>
      <c>
        <v>0</v>
      </c>
      <c>
        <v>0</v>
      </c>
      <c>
        <v>0</v>
      </c>
      <c>
        <v>0</v>
      </c>
    </row>
    <row>
      <c>
        <v>2388402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KARAYAĞCI YANIKDAĞ TR-2 45-75-M00194_A_56384562_56384562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08:42:07</t>
        </is>
      </c>
      <c>
        <is>
          <t>03.10.2022 09:40:29</t>
        </is>
      </c>
      <c>
        <v>0.972777777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16.537222</v>
      </c>
      <c>
        <v>0</v>
      </c>
      <c>
        <v>0</v>
      </c>
    </row>
    <row>
      <c>
        <v>2388404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ALSANCAK TM 35-01-A00005_YÜZBAŞI ŞERAFETTİN BEY K06_2308857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08:51:31</t>
        </is>
      </c>
      <c>
        <is>
          <t>03.10.2022 09:56:31</t>
        </is>
      </c>
      <c>
        <v>1.083333333</v>
      </c>
      <c>
        <v>1</v>
      </c>
      <c>
        <v>2611</v>
      </c>
      <c>
        <v>0</v>
      </c>
      <c>
        <v>0</v>
      </c>
      <c>
        <v>0</v>
      </c>
      <c>
        <v>0</v>
      </c>
      <c>
        <v>1.083333</v>
      </c>
      <c>
        <v>2828.583332</v>
      </c>
      <c>
        <v>0</v>
      </c>
      <c>
        <v>0</v>
      </c>
      <c>
        <v>0</v>
      </c>
      <c>
        <v>0</v>
      </c>
    </row>
    <row>
      <c>
        <v>2388407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TR-3 45-72-L00417_DIREK TIPI TRAFO HUCRESI H01_2108793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08:59:12</t>
        </is>
      </c>
      <c>
        <is>
          <t>03.10.2022 10:14:44</t>
        </is>
      </c>
      <c>
        <v>1.258888888</v>
      </c>
      <c>
        <v>0</v>
      </c>
      <c>
        <v>0</v>
      </c>
      <c>
        <v>1</v>
      </c>
      <c>
        <v>135</v>
      </c>
      <c>
        <v>0</v>
      </c>
      <c>
        <v>0</v>
      </c>
      <c>
        <v>0</v>
      </c>
      <c>
        <v>0</v>
      </c>
      <c>
        <v>1.258889</v>
      </c>
      <c>
        <v>169.95</v>
      </c>
      <c>
        <v>0</v>
      </c>
      <c>
        <v>0</v>
      </c>
    </row>
    <row>
      <c>
        <v>2388408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35-23-M00019_A_56366088_56366088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08:59:34</t>
        </is>
      </c>
      <c>
        <is>
          <t>03.10.2022 17:24:56</t>
        </is>
      </c>
      <c>
        <v>8.422777777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370.602222</v>
      </c>
      <c>
        <v>0</v>
      </c>
      <c>
        <v>0</v>
      </c>
      <c>
        <v>0</v>
      </c>
      <c>
        <v>0</v>
      </c>
    </row>
    <row>
      <c>
        <v>2388409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ÇOBANKÖY KÖK 35-29-L00066_HAMAMKÖY FİDERİ L05_72212362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08:59:35</t>
        </is>
      </c>
      <c>
        <is>
          <t>03.10.2022 16:35:50</t>
        </is>
      </c>
      <c>
        <v>7.604166666</v>
      </c>
      <c>
        <v>0</v>
      </c>
      <c>
        <v>2</v>
      </c>
      <c>
        <v>0</v>
      </c>
      <c>
        <v>0</v>
      </c>
      <c>
        <v>51</v>
      </c>
      <c>
        <v>1657</v>
      </c>
      <c>
        <v>0</v>
      </c>
      <c>
        <v>15.208333</v>
      </c>
      <c>
        <v>0</v>
      </c>
      <c>
        <v>0</v>
      </c>
      <c>
        <v>387.8125</v>
      </c>
      <c>
        <v>12600.104166</v>
      </c>
    </row>
    <row>
      <c>
        <v>2388411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M-1509 35-09-M01509_M-999 M01_47384817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09:02:50</t>
        </is>
      </c>
      <c>
        <is>
          <t>03.10.2022 15:21:00</t>
        </is>
      </c>
      <c>
        <v>6.302777777</v>
      </c>
      <c>
        <v>1</v>
      </c>
      <c>
        <v>6932</v>
      </c>
      <c>
        <v>0</v>
      </c>
      <c>
        <v>0</v>
      </c>
      <c>
        <v>0</v>
      </c>
      <c>
        <v>0</v>
      </c>
      <c>
        <v>6.302778</v>
      </c>
      <c>
        <v>43690.85555</v>
      </c>
      <c>
        <v>0</v>
      </c>
      <c>
        <v>0</v>
      </c>
      <c>
        <v>0</v>
      </c>
      <c>
        <v>0</v>
      </c>
    </row>
    <row>
      <c>
        <v>2388417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45-77-A00001_KONURCA M01_2049499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09:02:56</t>
        </is>
      </c>
      <c>
        <is>
          <t>03.10.2022 17:06:28</t>
        </is>
      </c>
      <c>
        <v>8.058888888</v>
      </c>
      <c>
        <v>0</v>
      </c>
      <c>
        <v>13</v>
      </c>
      <c>
        <v>17</v>
      </c>
      <c>
        <v>210</v>
      </c>
      <c>
        <v>33</v>
      </c>
      <c>
        <v>396</v>
      </c>
      <c>
        <v>0</v>
      </c>
      <c>
        <v>104.765556</v>
      </c>
      <c>
        <v>137.001111</v>
      </c>
      <c>
        <v>1692.366666</v>
      </c>
      <c>
        <v>265.943333</v>
      </c>
      <c>
        <v>3191.32</v>
      </c>
    </row>
    <row>
      <c>
        <v>2388418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35-14-A00002_KÖYLER L09_72378551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03.10.2022 09:03:36</t>
        </is>
      </c>
      <c>
        <is>
          <t>03.10.2022 18:10:15</t>
        </is>
      </c>
      <c>
        <v>9.110833333</v>
      </c>
      <c>
        <v>67</v>
      </c>
      <c>
        <v>3224</v>
      </c>
      <c>
        <v>0</v>
      </c>
      <c>
        <v>0</v>
      </c>
      <c>
        <v>0</v>
      </c>
      <c>
        <v>0</v>
      </c>
      <c>
        <v>610.425833</v>
      </c>
      <c>
        <v>29373.326666</v>
      </c>
      <c>
        <v>0</v>
      </c>
      <c>
        <v>0</v>
      </c>
      <c>
        <v>0</v>
      </c>
      <c>
        <v>0</v>
      </c>
    </row>
    <row>
      <c>
        <v>2388416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BAŞPINAR KÖK 45-76-L00001_AŞAĞI BOSTANCI-KARAKURT SULAMA L04_72214046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09:06:48</t>
        </is>
      </c>
      <c>
        <is>
          <t>03.10.2022 18:02:03</t>
        </is>
      </c>
      <c>
        <v>8.920833333</v>
      </c>
      <c>
        <v>0</v>
      </c>
      <c>
        <v>0</v>
      </c>
      <c>
        <v>64</v>
      </c>
      <c>
        <v>66</v>
      </c>
      <c>
        <v>64</v>
      </c>
      <c>
        <v>282</v>
      </c>
      <c>
        <v>0</v>
      </c>
      <c>
        <v>0</v>
      </c>
      <c>
        <v>570.933333</v>
      </c>
      <c>
        <v>588.775</v>
      </c>
      <c>
        <v>570.933333</v>
      </c>
      <c>
        <v>2515.675</v>
      </c>
    </row>
    <row>
      <c>
        <v>2388420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M09_72249227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09:07:11</t>
        </is>
      </c>
      <c>
        <is>
          <t>03.10.2022 09:35:51</t>
        </is>
      </c>
      <c>
        <v>0.477777777</v>
      </c>
      <c>
        <v>118</v>
      </c>
      <c>
        <v>1803</v>
      </c>
      <c>
        <v>0</v>
      </c>
      <c>
        <v>0</v>
      </c>
      <c>
        <v>0</v>
      </c>
      <c>
        <v>0</v>
      </c>
      <c>
        <v>56.377778</v>
      </c>
      <c>
        <v>861.433332</v>
      </c>
      <c>
        <v>0</v>
      </c>
      <c>
        <v>0</v>
      </c>
      <c>
        <v>0</v>
      </c>
      <c>
        <v>0</v>
      </c>
    </row>
    <row>
      <c>
        <v>2388439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M-2111 35-03-M02111_35-03-M02111_72181819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09:12:20</t>
        </is>
      </c>
      <c>
        <is>
          <t>03.10.2022 15:03:36</t>
        </is>
      </c>
      <c>
        <v>5.854444444</v>
      </c>
      <c>
        <v>0</v>
      </c>
      <c>
        <v>1095</v>
      </c>
      <c>
        <v>0</v>
      </c>
      <c>
        <v>0</v>
      </c>
      <c>
        <v>0</v>
      </c>
      <c>
        <v>0</v>
      </c>
      <c>
        <v>0</v>
      </c>
      <c>
        <v>6410.616666</v>
      </c>
      <c>
        <v>0</v>
      </c>
      <c>
        <v>0</v>
      </c>
      <c>
        <v>0</v>
      </c>
      <c>
        <v>0</v>
      </c>
    </row>
    <row>
      <c>
        <v>2388424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TR-38 35-15-M00038_35-15-M00038_2365880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09:13:56</t>
        </is>
      </c>
      <c>
        <is>
          <t>03.10.2022 15:56:12</t>
        </is>
      </c>
      <c>
        <v>6.704444444</v>
      </c>
      <c>
        <v>0</v>
      </c>
      <c>
        <v>193</v>
      </c>
      <c>
        <v>0</v>
      </c>
      <c>
        <v>0</v>
      </c>
      <c>
        <v>0</v>
      </c>
      <c>
        <v>0</v>
      </c>
      <c>
        <v>0</v>
      </c>
      <c>
        <v>1293.957778</v>
      </c>
      <c>
        <v>0</v>
      </c>
      <c>
        <v>0</v>
      </c>
      <c>
        <v>0</v>
      </c>
      <c>
        <v>0</v>
      </c>
    </row>
    <row>
      <c>
        <v>2388421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35-18-A00003_TURSİTE L14_2307810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09:14:44</t>
        </is>
      </c>
      <c>
        <is>
          <t>03.10.2022 18:46:01</t>
        </is>
      </c>
      <c>
        <v>9.521388888</v>
      </c>
      <c>
        <v>0</v>
      </c>
      <c>
        <v>0</v>
      </c>
      <c>
        <v>8</v>
      </c>
      <c>
        <v>9</v>
      </c>
      <c>
        <v>4</v>
      </c>
      <c>
        <v>96</v>
      </c>
      <c>
        <v>0</v>
      </c>
      <c>
        <v>0</v>
      </c>
      <c>
        <v>76.171111</v>
      </c>
      <c>
        <v>85.6925</v>
      </c>
      <c>
        <v>38.085556</v>
      </c>
      <c>
        <v>914.053333</v>
      </c>
    </row>
    <row>
      <c>
        <v>2388422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TR-4 45-72-L00412_DAĞITIM TRAFOSU ZEYTİNLİOVA TR-4 L06_66552687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09:14:56</t>
        </is>
      </c>
      <c>
        <is>
          <t>03.10.2022 10:16:50</t>
        </is>
      </c>
      <c>
        <v>1.031666666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21.665</v>
      </c>
      <c>
        <v>0</v>
      </c>
      <c>
        <v>0</v>
      </c>
    </row>
    <row>
      <c>
        <v>2388423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35-18-A00003_GOLF-1 L12_2307808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09:15:56</t>
        </is>
      </c>
      <c>
        <is>
          <t>03.10.2022 18:26:44</t>
        </is>
      </c>
      <c>
        <v>9.18</v>
      </c>
      <c>
        <v>0</v>
      </c>
      <c>
        <v>0</v>
      </c>
      <c>
        <v>0</v>
      </c>
      <c>
        <v>0</v>
      </c>
      <c>
        <v>18</v>
      </c>
      <c>
        <v>119</v>
      </c>
      <c>
        <v>0</v>
      </c>
      <c>
        <v>0</v>
      </c>
      <c>
        <v>0</v>
      </c>
      <c>
        <v>0</v>
      </c>
      <c>
        <v>165.24</v>
      </c>
      <c>
        <v>1092.42</v>
      </c>
    </row>
    <row>
      <c>
        <v>2388429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KARABULU TR-5 35-31-L00352_47897589_56394117_56394117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09:19:28</t>
        </is>
      </c>
      <c>
        <is>
          <t>03.10.2022 12:18:47</t>
        </is>
      </c>
      <c>
        <v>2.988611111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23.908889</v>
      </c>
    </row>
    <row>
      <c>
        <v>2388427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K-1923 35-10-K01923_35-10-K01923_2368669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09:22:31</t>
        </is>
      </c>
      <c>
        <is>
          <t>03.10.2022 10:12:01</t>
        </is>
      </c>
      <c>
        <v>0.825</v>
      </c>
      <c>
        <v>0</v>
      </c>
      <c>
        <v>233</v>
      </c>
      <c>
        <v>0</v>
      </c>
      <c>
        <v>0</v>
      </c>
      <c>
        <v>0</v>
      </c>
      <c>
        <v>0</v>
      </c>
      <c>
        <v>0</v>
      </c>
      <c>
        <v>192.225</v>
      </c>
      <c>
        <v>0</v>
      </c>
      <c>
        <v>0</v>
      </c>
      <c>
        <v>0</v>
      </c>
      <c>
        <v>0</v>
      </c>
    </row>
    <row>
      <c>
        <v>2388431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ERGENEKON TR-12 45-83-M00622_955177546_955177546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09:28:31</t>
        </is>
      </c>
      <c>
        <is>
          <t>03.10.2022 10:18:36</t>
        </is>
      </c>
      <c>
        <v>0.834722222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7.5125</v>
      </c>
      <c>
        <v>0</v>
      </c>
      <c>
        <v>0</v>
      </c>
      <c>
        <v>0</v>
      </c>
      <c>
        <v>0</v>
      </c>
    </row>
    <row>
      <c>
        <v>2388428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09:28:44</t>
        </is>
      </c>
      <c>
        <is>
          <t>03.10.2022 09:34:56</t>
        </is>
      </c>
      <c>
        <v>0.103333333</v>
      </c>
      <c>
        <v>54</v>
      </c>
      <c>
        <v>17</v>
      </c>
      <c>
        <v>0</v>
      </c>
      <c>
        <v>0</v>
      </c>
      <c>
        <v>0</v>
      </c>
      <c>
        <v>0</v>
      </c>
      <c>
        <v>5.58</v>
      </c>
      <c>
        <v>1.756667</v>
      </c>
      <c>
        <v>0</v>
      </c>
      <c>
        <v>0</v>
      </c>
      <c>
        <v>0</v>
      </c>
      <c>
        <v>0</v>
      </c>
    </row>
    <row>
      <c>
        <v>2388433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HACIRAHMANLI TR-1 KÖK 45-80-M00070_HACIRAHMANLI M05_72197691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09:29:17</t>
        </is>
      </c>
      <c>
        <is>
          <t>03.10.2022 10:20:05</t>
        </is>
      </c>
      <c>
        <v>0.846666666</v>
      </c>
      <c>
        <v>17</v>
      </c>
      <c>
        <v>1327</v>
      </c>
      <c>
        <v>0</v>
      </c>
      <c>
        <v>0</v>
      </c>
      <c>
        <v>0</v>
      </c>
      <c>
        <v>0</v>
      </c>
      <c>
        <v>14.393333</v>
      </c>
      <c>
        <v>1123.526666</v>
      </c>
      <c>
        <v>0</v>
      </c>
      <c>
        <v>0</v>
      </c>
      <c>
        <v>0</v>
      </c>
      <c>
        <v>0</v>
      </c>
    </row>
    <row>
      <c>
        <v>2411160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35-16-M00448_YENİKENT SULAMA M11_2334658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03.10.2022 09:30:00</t>
        </is>
      </c>
      <c>
        <is>
          <t>03.10.2022 10:01:14</t>
        </is>
      </c>
      <c>
        <v>0.520555555</v>
      </c>
      <c>
        <v>0</v>
      </c>
      <c>
        <v>0</v>
      </c>
      <c>
        <v>0</v>
      </c>
      <c>
        <v>34</v>
      </c>
      <c>
        <v>1</v>
      </c>
      <c>
        <v>103</v>
      </c>
      <c>
        <v>0</v>
      </c>
      <c>
        <v>0</v>
      </c>
      <c>
        <v>0</v>
      </c>
      <c>
        <v>17.698889</v>
      </c>
      <c>
        <v>0.520556</v>
      </c>
      <c>
        <v>53.617222</v>
      </c>
    </row>
    <row>
      <c>
        <v>2388443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TR-1/5 45-83-M00005_95000486332_95000486332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09:32:12</t>
        </is>
      </c>
      <c>
        <is>
          <t>03.10.2022 12:06:27</t>
        </is>
      </c>
      <c>
        <v>2.570833333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2.570833</v>
      </c>
      <c>
        <v>0</v>
      </c>
      <c>
        <v>0</v>
      </c>
      <c>
        <v>0</v>
      </c>
      <c>
        <v>0</v>
      </c>
    </row>
    <row>
      <c>
        <v>2388440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İM-1/TR-4 35-14-M00310_956661725_956661725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09:34:35</t>
        </is>
      </c>
      <c>
        <is>
          <t>03.10.2022 11:35:45</t>
        </is>
      </c>
      <c>
        <v>2.019444444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10.097222</v>
      </c>
      <c>
        <v>0</v>
      </c>
      <c>
        <v>0</v>
      </c>
      <c>
        <v>0</v>
      </c>
      <c>
        <v>0</v>
      </c>
    </row>
    <row>
      <c>
        <v>2388435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DM-25/16 45-71-M00392_C_60985029_60985029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09:37:42</t>
        </is>
      </c>
      <c>
        <is>
          <t>03.10.2022 17:59:00</t>
        </is>
      </c>
      <c>
        <v>8.355</v>
      </c>
      <c>
        <v>0</v>
      </c>
      <c>
        <v>243</v>
      </c>
      <c>
        <v>0</v>
      </c>
      <c>
        <v>0</v>
      </c>
      <c>
        <v>0</v>
      </c>
      <c>
        <v>0</v>
      </c>
      <c>
        <v>0</v>
      </c>
      <c>
        <v>2030.265</v>
      </c>
      <c>
        <v>0</v>
      </c>
      <c>
        <v>0</v>
      </c>
      <c>
        <v>0</v>
      </c>
      <c>
        <v>0</v>
      </c>
    </row>
    <row>
      <c>
        <v>2388438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DM-1/38 45-71-M00050_953215503_953215503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09:38:35</t>
        </is>
      </c>
      <c>
        <is>
          <t>03.10.2022 12:35:50</t>
        </is>
      </c>
      <c>
        <v>2.954166666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17.725</v>
      </c>
      <c>
        <v>0</v>
      </c>
      <c>
        <v>0</v>
      </c>
      <c>
        <v>0</v>
      </c>
      <c>
        <v>0</v>
      </c>
    </row>
    <row>
      <c>
        <v>2388437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SÜLEYMANLI KÖK 35-28-M00606_HatBaşıAyırıcı_53134122 M04_53134122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09:39:29</t>
        </is>
      </c>
      <c>
        <is>
          <t>03.10.2022 13:21:24</t>
        </is>
      </c>
      <c>
        <v>3.698611111</v>
      </c>
      <c>
        <v>1</v>
      </c>
      <c>
        <v>167</v>
      </c>
      <c>
        <v>0</v>
      </c>
      <c>
        <v>0</v>
      </c>
      <c>
        <v>0</v>
      </c>
      <c>
        <v>0</v>
      </c>
      <c>
        <v>3.698611</v>
      </c>
      <c>
        <v>617.668056</v>
      </c>
      <c>
        <v>0</v>
      </c>
      <c>
        <v>0</v>
      </c>
      <c>
        <v>0</v>
      </c>
      <c>
        <v>0</v>
      </c>
    </row>
    <row>
      <c>
        <v>2388436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45-82-M00125_HatBaşıAyırıcı_53135962 M09_53135962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09:39:45</t>
        </is>
      </c>
      <c>
        <is>
          <t>03.10.2022 17:18:54</t>
        </is>
      </c>
      <c>
        <v>7.6525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15.305</v>
      </c>
      <c>
        <v>0</v>
      </c>
    </row>
    <row>
      <c>
        <v>2388441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KINIK İM 35-24-A00001_HatBaşıAyırıcı_89800642 M09_89800642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09:43:04</t>
        </is>
      </c>
      <c>
        <is>
          <t>03.10.2022 13:22:37</t>
        </is>
      </c>
      <c>
        <v>3.659166666</v>
      </c>
      <c>
        <v>0</v>
      </c>
      <c>
        <v>0</v>
      </c>
      <c>
        <v>0</v>
      </c>
      <c>
        <v>0</v>
      </c>
      <c>
        <v>0</v>
      </c>
      <c>
        <v>326</v>
      </c>
      <c>
        <v>0</v>
      </c>
      <c>
        <v>0</v>
      </c>
      <c>
        <v>0</v>
      </c>
      <c>
        <v>0</v>
      </c>
      <c>
        <v>0</v>
      </c>
      <c>
        <v>1192.888333</v>
      </c>
    </row>
    <row>
      <c>
        <v>2388446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L-346 MANİSA BURCU SİTESİ 35-18-L00346_9533041_56357302_56357302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03.10.2022 09:51:31</t>
        </is>
      </c>
      <c>
        <is>
          <t>03.10.2022 10:17:23</t>
        </is>
      </c>
      <c>
        <v>0.431111111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5.604444</v>
      </c>
    </row>
    <row>
      <c>
        <v>2388445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45-71-M00003_TR-3/25 M14_2307282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09:51:48</t>
        </is>
      </c>
      <c>
        <is>
          <t>03.10.2022 17:16:19</t>
        </is>
      </c>
      <c>
        <v>7.408611111</v>
      </c>
      <c>
        <v>1</v>
      </c>
      <c>
        <v>1380</v>
      </c>
      <c>
        <v>0</v>
      </c>
      <c>
        <v>0</v>
      </c>
      <c>
        <v>0</v>
      </c>
      <c>
        <v>0</v>
      </c>
      <c>
        <v>7.408611</v>
      </c>
      <c>
        <v>10223.883333</v>
      </c>
      <c>
        <v>0</v>
      </c>
      <c>
        <v>0</v>
      </c>
      <c>
        <v>0</v>
      </c>
      <c>
        <v>0</v>
      </c>
    </row>
    <row>
      <c>
        <v>2388450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TOSUNLAR MERKEZ TR-1 35-32-L00038_C_65513488_65513488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09:54:53</t>
        </is>
      </c>
      <c>
        <is>
          <t>03.10.2022 10:38:18</t>
        </is>
      </c>
      <c>
        <v>0.723611111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13.748611</v>
      </c>
      <c>
        <v>0</v>
      </c>
      <c>
        <v>0</v>
      </c>
    </row>
    <row>
      <c>
        <v>2388448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K-3183 35-02-K03183_912626844_912626844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09:55:05</t>
        </is>
      </c>
      <c>
        <is>
          <t>03.10.2022 14:49:16</t>
        </is>
      </c>
      <c>
        <v>4.903055555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14.709167</v>
      </c>
      <c>
        <v>0</v>
      </c>
      <c>
        <v>0</v>
      </c>
      <c>
        <v>0</v>
      </c>
      <c>
        <v>0</v>
      </c>
    </row>
    <row>
      <c>
        <v>2388447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45-71-M00003_TR-3/13 KIRMIZI KÖPRÜ M16_2307279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09:55:17</t>
        </is>
      </c>
      <c>
        <is>
          <t>03.10.2022 17:26:00</t>
        </is>
      </c>
      <c>
        <v>7.511944444</v>
      </c>
      <c>
        <v>0</v>
      </c>
      <c>
        <v>2942</v>
      </c>
      <c>
        <v>0</v>
      </c>
      <c>
        <v>0</v>
      </c>
      <c>
        <v>0</v>
      </c>
      <c>
        <v>0</v>
      </c>
      <c>
        <v>0</v>
      </c>
      <c>
        <v>22100.140554</v>
      </c>
      <c>
        <v>0</v>
      </c>
      <c>
        <v>0</v>
      </c>
      <c>
        <v>0</v>
      </c>
      <c>
        <v>0</v>
      </c>
    </row>
    <row>
      <c>
        <v>2388449</v>
      </c>
      <c>
        <v>1</v>
      </c>
      <c>
        <is>
          <t>İZMİR</t>
        </is>
      </c>
      <c>
        <v>BERGAMA</v>
      </c>
      <c>
        <is>
          <t>Saha Dağıtım Kutusu (SDK)</t>
        </is>
      </c>
      <c t="inlineStr">
        <is>
          <t>TR-96 35-16-L00096_B b1_47566021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09:56:59</t>
        </is>
      </c>
      <c>
        <is>
          <t>03.10.2022 11:36:57</t>
        </is>
      </c>
      <c>
        <v>1.666111111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21.659444</v>
      </c>
      <c>
        <v>0</v>
      </c>
      <c>
        <v>0</v>
      </c>
      <c>
        <v>0</v>
      </c>
      <c>
        <v>0</v>
      </c>
    </row>
    <row>
      <c>
        <v>2388455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K-510 35-01-K00510_910271901_910271901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10:04:27</t>
        </is>
      </c>
      <c>
        <is>
          <t>03.10.2022 16:59:17</t>
        </is>
      </c>
      <c>
        <v>6.913888888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6.913889</v>
      </c>
      <c>
        <v>0</v>
      </c>
      <c>
        <v>0</v>
      </c>
      <c>
        <v>0</v>
      </c>
      <c>
        <v>0</v>
      </c>
    </row>
    <row>
      <c>
        <v>2388729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10:05:51</t>
        </is>
      </c>
      <c>
        <is>
          <t>03.10.2022 18:42:08</t>
        </is>
      </c>
      <c>
        <v>8.604722222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473.259722</v>
      </c>
      <c>
        <v>0</v>
      </c>
      <c>
        <v>0</v>
      </c>
    </row>
    <row>
      <c>
        <v>2388451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K-1483 35-04-K01483_A_56362468_56362468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03.10.2022 10:07:12</t>
        </is>
      </c>
      <c>
        <is>
          <t>03.10.2022 10:27:40</t>
        </is>
      </c>
      <c>
        <v>0.341111111</v>
      </c>
      <c>
        <v>0</v>
      </c>
      <c>
        <v>201</v>
      </c>
      <c>
        <v>0</v>
      </c>
      <c>
        <v>0</v>
      </c>
      <c>
        <v>0</v>
      </c>
      <c>
        <v>0</v>
      </c>
      <c>
        <v>0</v>
      </c>
      <c>
        <v>68.563333</v>
      </c>
      <c>
        <v>0</v>
      </c>
      <c>
        <v>0</v>
      </c>
      <c>
        <v>0</v>
      </c>
      <c>
        <v>0</v>
      </c>
    </row>
    <row>
      <c>
        <v>2388454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M03_2303940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10:09:35</t>
        </is>
      </c>
      <c>
        <is>
          <t>03.10.2022 15:27:33</t>
        </is>
      </c>
      <c>
        <v>5.299444444</v>
      </c>
      <c>
        <v>182</v>
      </c>
      <c>
        <v>3961</v>
      </c>
      <c>
        <v>0</v>
      </c>
      <c>
        <v>0</v>
      </c>
      <c>
        <v>27</v>
      </c>
      <c>
        <v>623</v>
      </c>
      <c>
        <v>964.498889</v>
      </c>
      <c>
        <v>20991.099443</v>
      </c>
      <c>
        <v>0</v>
      </c>
      <c>
        <v>0</v>
      </c>
      <c>
        <v>143.085</v>
      </c>
      <c>
        <v>3301.553889</v>
      </c>
    </row>
    <row>
      <c>
        <v>2388459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TR-123 35-15-M00123_95001385900_95001385900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03.10.2022 10:10:14</t>
        </is>
      </c>
      <c>
        <is>
          <t>03.10.2022 11:37:30</t>
        </is>
      </c>
      <c>
        <v>1.454444444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10.181111</v>
      </c>
      <c>
        <v>0</v>
      </c>
      <c>
        <v>0</v>
      </c>
      <c>
        <v>0</v>
      </c>
      <c>
        <v>0</v>
      </c>
    </row>
    <row>
      <c>
        <v>2388458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DM-12/TR-2 45-72-L00063_DM-12/ TR-3 L02_66458908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10:12:44</t>
        </is>
      </c>
      <c>
        <is>
          <t>03.10.2022 14:13:17</t>
        </is>
      </c>
      <c>
        <v>4.009166666</v>
      </c>
      <c>
        <v>1</v>
      </c>
      <c>
        <v>1077</v>
      </c>
      <c>
        <v>0</v>
      </c>
      <c>
        <v>0</v>
      </c>
      <c>
        <v>0</v>
      </c>
      <c>
        <v>0</v>
      </c>
      <c>
        <v>4.009167</v>
      </c>
      <c>
        <v>4317.872499</v>
      </c>
      <c>
        <v>0</v>
      </c>
      <c>
        <v>0</v>
      </c>
      <c>
        <v>0</v>
      </c>
      <c>
        <v>0</v>
      </c>
    </row>
    <row>
      <c>
        <v>2388467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35-19-L00087_956691517_956691517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03.10.2022 10:19:57</t>
        </is>
      </c>
      <c>
        <is>
          <t>03.10.2022 11:57:36</t>
        </is>
      </c>
      <c>
        <v>1.6275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1.6275</v>
      </c>
      <c>
        <v>0</v>
      </c>
      <c>
        <v>0</v>
      </c>
      <c>
        <v>0</v>
      </c>
      <c>
        <v>0</v>
      </c>
    </row>
    <row>
      <c>
        <v>2388465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ADNAN MERT TARIMSAL SULAMA 45-76-L00028_45-76-L00028_2375175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10:20:54</t>
        </is>
      </c>
      <c>
        <is>
          <t>03.10.2022 18:19:35</t>
        </is>
      </c>
      <c>
        <v>7.978055555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271.253889</v>
      </c>
    </row>
    <row>
      <c>
        <v>2388466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K-1092 35-03-K01092_35-03-K01092_41945770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10:21:11</t>
        </is>
      </c>
      <c>
        <is>
          <t>03.10.2022 12:03:55</t>
        </is>
      </c>
      <c>
        <v>1.712222222</v>
      </c>
      <c>
        <v>0</v>
      </c>
      <c>
        <v>733</v>
      </c>
      <c>
        <v>0</v>
      </c>
      <c>
        <v>0</v>
      </c>
      <c>
        <v>0</v>
      </c>
      <c>
        <v>0</v>
      </c>
      <c>
        <v>0</v>
      </c>
      <c>
        <v>1255.058889</v>
      </c>
      <c>
        <v>0</v>
      </c>
      <c>
        <v>0</v>
      </c>
      <c>
        <v>0</v>
      </c>
      <c>
        <v>0</v>
      </c>
    </row>
    <row>
      <c>
        <v>2388468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35-22-M00088_PANCAR-2 M07_48495874</t>
        </is>
      </c>
      <c>
        <v>Fiziki İrtibat</v>
      </c>
      <c>
        <v>Dağıtım-OG</v>
      </c>
      <c>
        <v>Uzun</v>
      </c>
      <c>
        <v>Şebeke işletmecisi </v>
      </c>
      <c>
        <v>Bildirimsiz</v>
      </c>
      <c>
        <is>
          <t>03.10.2022 10:22:26</t>
        </is>
      </c>
      <c>
        <is>
          <t>03.10.2022 11:10:15</t>
        </is>
      </c>
      <c>
        <v>0.796944444</v>
      </c>
      <c>
        <v>109</v>
      </c>
      <c>
        <v>1332</v>
      </c>
      <c>
        <v>0</v>
      </c>
      <c>
        <v>0</v>
      </c>
      <c>
        <v>0</v>
      </c>
      <c>
        <v>0</v>
      </c>
      <c>
        <v>86.866944</v>
      </c>
      <c>
        <v>1061.529999</v>
      </c>
      <c>
        <v>0</v>
      </c>
      <c>
        <v>0</v>
      </c>
      <c>
        <v>0</v>
      </c>
      <c>
        <v>0</v>
      </c>
    </row>
    <row>
      <c>
        <v>2388471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L-169 35-18-L00169_950437633_950437633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10:23:42</t>
        </is>
      </c>
      <c>
        <is>
          <t>03.10.2022 15:54:09</t>
        </is>
      </c>
      <c>
        <v>5.5075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16.5225</v>
      </c>
      <c>
        <v>0</v>
      </c>
      <c>
        <v>0</v>
      </c>
    </row>
    <row>
      <c>
        <v>2388474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VİLLAKENT TR-9 35-28-M00384_6487639 TR9B3_5914212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03.10.2022 10:34:06</t>
        </is>
      </c>
      <c>
        <is>
          <t>03.10.2022 12:36:25</t>
        </is>
      </c>
      <c>
        <v>2.038611111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16.308889</v>
      </c>
      <c>
        <v>0</v>
      </c>
      <c>
        <v>0</v>
      </c>
      <c>
        <v>0</v>
      </c>
      <c>
        <v>0</v>
      </c>
    </row>
    <row>
      <c>
        <v>2388472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M-1482 35-02-M01482__83786781_83786781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10:34:08</t>
        </is>
      </c>
      <c>
        <is>
          <t>03.10.2022 18:04:57</t>
        </is>
      </c>
      <c>
        <v>7.513611111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788.929167</v>
      </c>
      <c>
        <v>0</v>
      </c>
      <c>
        <v>0</v>
      </c>
      <c>
        <v>0</v>
      </c>
      <c>
        <v>0</v>
      </c>
    </row>
    <row>
      <c>
        <v>2388478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GÖLCÜKLER TR-3 35-22-M00869_ H_79437819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10:34:14</t>
        </is>
      </c>
      <c>
        <is>
          <t>03.10.2022 11:54:56</t>
        </is>
      </c>
      <c>
        <v>1.345</v>
      </c>
      <c>
        <v>1</v>
      </c>
      <c>
        <v>109</v>
      </c>
      <c>
        <v>0</v>
      </c>
      <c>
        <v>0</v>
      </c>
      <c>
        <v>0</v>
      </c>
      <c>
        <v>0</v>
      </c>
      <c>
        <v>1.345</v>
      </c>
      <c>
        <v>146.605</v>
      </c>
      <c>
        <v>0</v>
      </c>
      <c>
        <v>0</v>
      </c>
      <c>
        <v>0</v>
      </c>
      <c>
        <v>0</v>
      </c>
    </row>
    <row>
      <c>
        <v>2388477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KAYNARPINAR TR-2 35-21-L00115_953360402_953360402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10:34:57</t>
        </is>
      </c>
      <c>
        <is>
          <t>03.10.2022 17:42:49</t>
        </is>
      </c>
      <c>
        <v>7.131111111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14.262222</v>
      </c>
    </row>
    <row>
      <c>
        <v>2388475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FOÇAKÖY TR-2 35-23-M00223_35-23-M00223_2363641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10:35:49</t>
        </is>
      </c>
      <c>
        <is>
          <t>03.10.2022 18:35:23</t>
        </is>
      </c>
      <c>
        <v>7.992777777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447.595556</v>
      </c>
      <c>
        <v>0</v>
      </c>
      <c>
        <v>0</v>
      </c>
      <c>
        <v>0</v>
      </c>
      <c>
        <v>0</v>
      </c>
    </row>
    <row>
      <c>
        <v>2388476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M. TELLİ TARIMSAL GRUP SULAMA 35-32-L00032_A_56377007_56377007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03.10.2022 10:36:47</t>
        </is>
      </c>
      <c>
        <is>
          <t>03.10.2022 13:00:18</t>
        </is>
      </c>
      <c>
        <v>2.391944444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23.919444</v>
      </c>
      <c>
        <v>0</v>
      </c>
      <c>
        <v>0</v>
      </c>
    </row>
    <row>
      <c>
        <v>2388496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K-2353 35-02-K02353_35-02-K02353_82145558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10:39:00</t>
        </is>
      </c>
      <c>
        <is>
          <t>03.10.2022 11:19:14</t>
        </is>
      </c>
      <c>
        <v>0.670555555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14.081667</v>
      </c>
      <c>
        <v>0</v>
      </c>
      <c>
        <v>0</v>
      </c>
      <c>
        <v>0</v>
      </c>
      <c>
        <v>0</v>
      </c>
    </row>
    <row>
      <c>
        <v>2388481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DM02/TR10 45-73-M00014_945674730_945674730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10:42:34</t>
        </is>
      </c>
      <c>
        <is>
          <t>03.10.2022 11:47:55</t>
        </is>
      </c>
      <c>
        <v>1.089166666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1.089167</v>
      </c>
      <c>
        <v>0</v>
      </c>
      <c>
        <v>0</v>
      </c>
      <c>
        <v>0</v>
      </c>
      <c>
        <v>0</v>
      </c>
    </row>
    <row>
      <c>
        <v>2388479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K-1606 35-01-K01606_A_56380858_56380858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03.10.2022 10:43:55</t>
        </is>
      </c>
      <c>
        <is>
          <t>03.10.2022 13:02:58</t>
        </is>
      </c>
      <c>
        <v>2.3175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2.3175</v>
      </c>
      <c>
        <v>0</v>
      </c>
      <c>
        <v>0</v>
      </c>
      <c>
        <v>0</v>
      </c>
      <c>
        <v>0</v>
      </c>
    </row>
    <row>
      <c>
        <v>2388486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M-3437(YATIRIM REZERVE) 35-03-M03437_910179380_910179380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10:50:36</t>
        </is>
      </c>
      <c>
        <is>
          <t>03.10.2022 16:26:09</t>
        </is>
      </c>
      <c>
        <v>5.5925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5.5925</v>
      </c>
      <c>
        <v>0</v>
      </c>
      <c>
        <v>0</v>
      </c>
      <c>
        <v>0</v>
      </c>
      <c>
        <v>0</v>
      </c>
    </row>
    <row>
      <c>
        <v>2388485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K-3732 35-02-K03732_A_56362738_56362738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10:53:29</t>
        </is>
      </c>
      <c>
        <is>
          <t>03.10.2022 17:53:50</t>
        </is>
      </c>
      <c>
        <v>7.005833333</v>
      </c>
      <c>
        <v>0</v>
      </c>
      <c>
        <v>167</v>
      </c>
      <c>
        <v>0</v>
      </c>
      <c>
        <v>0</v>
      </c>
      <c>
        <v>0</v>
      </c>
      <c>
        <v>0</v>
      </c>
      <c>
        <v>0</v>
      </c>
      <c>
        <v>1169.974167</v>
      </c>
      <c>
        <v>0</v>
      </c>
      <c>
        <v>0</v>
      </c>
      <c>
        <v>0</v>
      </c>
      <c>
        <v>0</v>
      </c>
    </row>
    <row>
      <c>
        <v>2388487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TR-51 45-78-L00051_95001202449_95001202449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10:55:02</t>
        </is>
      </c>
      <c>
        <is>
          <t>03.10.2022 13:05:41</t>
        </is>
      </c>
      <c>
        <v>2.1775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2.1775</v>
      </c>
      <c>
        <v>0</v>
      </c>
      <c>
        <v>0</v>
      </c>
      <c>
        <v>0</v>
      </c>
      <c>
        <v>0</v>
      </c>
    </row>
    <row>
      <c>
        <v>2388488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 t="inlineStr">
        <is>
          <t>K-1923 35-10-K01923_D k1923d1_5785966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10:56:15</t>
        </is>
      </c>
      <c>
        <is>
          <t>03.10.2022 17:08:46</t>
        </is>
      </c>
      <c>
        <v>6.208611111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322.847778</v>
      </c>
      <c>
        <v>0</v>
      </c>
      <c>
        <v>0</v>
      </c>
      <c>
        <v>0</v>
      </c>
      <c>
        <v>0</v>
      </c>
    </row>
    <row>
      <c>
        <v>2388494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K-2471 35-01-K02471_A_56360019_56360019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03.10.2022 11:01:46</t>
        </is>
      </c>
      <c>
        <is>
          <t>03.10.2022 12:05:01</t>
        </is>
      </c>
      <c>
        <v>1.054166666</v>
      </c>
      <c>
        <v>0</v>
      </c>
      <c>
        <v>320</v>
      </c>
      <c>
        <v>0</v>
      </c>
      <c>
        <v>0</v>
      </c>
      <c>
        <v>0</v>
      </c>
      <c>
        <v>0</v>
      </c>
      <c>
        <v>0</v>
      </c>
      <c>
        <v>337.333333</v>
      </c>
      <c>
        <v>0</v>
      </c>
      <c>
        <v>0</v>
      </c>
      <c>
        <v>0</v>
      </c>
      <c>
        <v>0</v>
      </c>
    </row>
    <row>
      <c>
        <v>2388501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M-3312(YATIRIM REZERVE) 35-07-M03312_97605388_97605388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11:05:42</t>
        </is>
      </c>
      <c>
        <is>
          <t>03.10.2022 17:18:06</t>
        </is>
      </c>
      <c>
        <v>6.206666666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6.206667</v>
      </c>
      <c>
        <v>0</v>
      </c>
      <c>
        <v>0</v>
      </c>
      <c>
        <v>0</v>
      </c>
      <c>
        <v>0</v>
      </c>
    </row>
    <row>
      <c>
        <v>2388492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KINIK TR-3 35-24-L00003_TR-28 L04_2098790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11:06:38</t>
        </is>
      </c>
      <c>
        <is>
          <t>03.10.2022 12:19:11</t>
        </is>
      </c>
      <c>
        <v>1.209166666</v>
      </c>
      <c>
        <v>0</v>
      </c>
      <c>
        <v>0</v>
      </c>
      <c>
        <v>5</v>
      </c>
      <c>
        <v>307</v>
      </c>
      <c>
        <v>0</v>
      </c>
      <c>
        <v>0</v>
      </c>
      <c>
        <v>0</v>
      </c>
      <c>
        <v>0</v>
      </c>
      <c>
        <v>6.045833</v>
      </c>
      <c>
        <v>371.214166</v>
      </c>
      <c>
        <v>0</v>
      </c>
      <c>
        <v>0</v>
      </c>
    </row>
    <row>
      <c>
        <v>2388497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BAŞIBÜYÜK TR-3 45-77-L00370_DIREK TIPI TRAFO HUCRESI H01_2113164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11:07:36</t>
        </is>
      </c>
      <c>
        <is>
          <t>03.10.2022 11:29:36</t>
        </is>
      </c>
      <c>
        <v>0.366666666</v>
      </c>
      <c>
        <v>0</v>
      </c>
      <c>
        <v>0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17.233333</v>
      </c>
    </row>
    <row>
      <c>
        <v>2388493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TR-7 35-21-L00033_C_56357082_56357082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11:08:06</t>
        </is>
      </c>
      <c>
        <is>
          <t>03.10.2022 16:23:44</t>
        </is>
      </c>
      <c>
        <v>5.260555555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336.675556</v>
      </c>
      <c>
        <v>0</v>
      </c>
      <c>
        <v>0</v>
      </c>
    </row>
    <row>
      <c>
        <v>2388502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TR-1/5 45-83-M00005_45-83-M00005_2349139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11:09:56</t>
        </is>
      </c>
      <c>
        <is>
          <t>03.10.2022 13:43:45</t>
        </is>
      </c>
      <c>
        <v>2.563611111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43.581389</v>
      </c>
      <c>
        <v>0</v>
      </c>
      <c>
        <v>0</v>
      </c>
      <c>
        <v>0</v>
      </c>
      <c>
        <v>0</v>
      </c>
    </row>
    <row>
      <c>
        <v>2388506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KIRANKÖY ALANYAKA TR-1 45-75-M00189_A_56385923_56385923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11:11:29</t>
        </is>
      </c>
      <c>
        <is>
          <t>03.10.2022 15:17:47</t>
        </is>
      </c>
      <c>
        <v>4.105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82.1</v>
      </c>
      <c>
        <v>0</v>
      </c>
      <c>
        <v>0</v>
      </c>
    </row>
    <row>
      <c>
        <v>2388499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TR-2/29 45-83-L00029_955144365_955144365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11:11:58</t>
        </is>
      </c>
      <c>
        <is>
          <t>03.10.2022 12:42:47</t>
        </is>
      </c>
      <c>
        <v>1.513611111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6.054444</v>
      </c>
      <c>
        <v>0</v>
      </c>
      <c>
        <v>0</v>
      </c>
      <c>
        <v>0</v>
      </c>
      <c>
        <v>0</v>
      </c>
    </row>
    <row>
      <c>
        <v>2388504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KOYUNDERE TR-1 45-82-L00010_A_56400878_56400878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11:12:29</t>
        </is>
      </c>
      <c>
        <is>
          <t>03.10.2022 13:46:30</t>
        </is>
      </c>
      <c>
        <v>2.566944444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15.401667</v>
      </c>
    </row>
    <row>
      <c>
        <v>2388498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M-1390 35-02-M01390_E_56362750_56362750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11:14:56</t>
        </is>
      </c>
      <c>
        <is>
          <t>03.10.2022 17:46:46</t>
        </is>
      </c>
      <c>
        <v>6.530555555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894.686111</v>
      </c>
      <c>
        <v>0</v>
      </c>
      <c>
        <v>0</v>
      </c>
      <c>
        <v>0</v>
      </c>
      <c>
        <v>0</v>
      </c>
    </row>
    <row>
      <c>
        <v>2388503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DM-4/TR-1 35-22-M00004_DM-4/TR-12 M14_2330245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03.10.2022 11:20:56</t>
        </is>
      </c>
      <c>
        <is>
          <t>03.10.2022 12:00:27</t>
        </is>
      </c>
      <c>
        <v>0.658611111</v>
      </c>
      <c>
        <v>25</v>
      </c>
      <c>
        <v>932</v>
      </c>
      <c>
        <v>0</v>
      </c>
      <c>
        <v>0</v>
      </c>
      <c>
        <v>0</v>
      </c>
      <c>
        <v>0</v>
      </c>
      <c>
        <v>16.465278</v>
      </c>
      <c>
        <v>613.825555</v>
      </c>
      <c>
        <v>0</v>
      </c>
      <c>
        <v>0</v>
      </c>
      <c>
        <v>0</v>
      </c>
      <c>
        <v>0</v>
      </c>
    </row>
    <row>
      <c>
        <v>2388507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M-1390 35-02-M01390_A_56364162_56364162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11:23:47</t>
        </is>
      </c>
      <c>
        <is>
          <t>03.10.2022 17:47:11</t>
        </is>
      </c>
      <c>
        <v>6.39</v>
      </c>
      <c>
        <v>0</v>
      </c>
      <c>
        <v>109</v>
      </c>
      <c>
        <v>0</v>
      </c>
      <c>
        <v>0</v>
      </c>
      <c>
        <v>0</v>
      </c>
      <c>
        <v>0</v>
      </c>
      <c>
        <v>0</v>
      </c>
      <c>
        <v>696.51</v>
      </c>
      <c>
        <v>0</v>
      </c>
      <c>
        <v>0</v>
      </c>
      <c>
        <v>0</v>
      </c>
      <c>
        <v>0</v>
      </c>
    </row>
    <row>
      <c>
        <v>2388509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M-1390 35-02-M01390_B_56363803_56363803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11:25:32</t>
        </is>
      </c>
      <c>
        <is>
          <t>03.10.2022 17:48:26</t>
        </is>
      </c>
      <c>
        <v>6.381666666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370.136667</v>
      </c>
      <c>
        <v>0</v>
      </c>
      <c>
        <v>0</v>
      </c>
      <c>
        <v>0</v>
      </c>
      <c>
        <v>0</v>
      </c>
    </row>
    <row>
      <c>
        <v>2388514</v>
      </c>
      <c>
        <v>1</v>
      </c>
      <c>
        <is>
          <t>İZMİR</t>
        </is>
      </c>
      <c>
        <v>DİKİLİ</v>
      </c>
      <c>
        <is>
          <t>TM Fideri</t>
        </is>
      </c>
      <c t="inlineStr">
        <is>
          <t>DİKİLİ TM 35-30-A00003_CUMHURİYET M013_47431167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11:26:11</t>
        </is>
      </c>
      <c>
        <is>
          <t>03.10.2022 11:36:04</t>
        </is>
      </c>
      <c>
        <v>0.164722222</v>
      </c>
      <c>
        <v>0</v>
      </c>
      <c>
        <v>10</v>
      </c>
      <c>
        <v>321</v>
      </c>
      <c>
        <v>13587</v>
      </c>
      <c>
        <v>172</v>
      </c>
      <c>
        <v>2024</v>
      </c>
      <c>
        <v>0</v>
      </c>
      <c>
        <v>1.647222</v>
      </c>
      <c>
        <v>52.875833</v>
      </c>
      <c>
        <v>2238.08083</v>
      </c>
      <c>
        <v>28.332222</v>
      </c>
      <c>
        <v>333.397777</v>
      </c>
    </row>
    <row>
      <c>
        <v>2388511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M-1390 35-02-M01390_C_56363133_56363133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11:26:51</t>
        </is>
      </c>
      <c>
        <is>
          <t>03.10.2022 17:46:08</t>
        </is>
      </c>
      <c>
        <v>6.321388888</v>
      </c>
      <c>
        <v>0</v>
      </c>
      <c>
        <v>195</v>
      </c>
      <c>
        <v>0</v>
      </c>
      <c>
        <v>0</v>
      </c>
      <c>
        <v>0</v>
      </c>
      <c>
        <v>0</v>
      </c>
      <c>
        <v>0</v>
      </c>
      <c>
        <v>1232.670833</v>
      </c>
      <c>
        <v>0</v>
      </c>
      <c>
        <v>0</v>
      </c>
      <c>
        <v>0</v>
      </c>
      <c>
        <v>0</v>
      </c>
    </row>
    <row>
      <c>
        <v>2388515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K-941 35-02-K00941_D_56366190_56366190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11:33:19</t>
        </is>
      </c>
      <c>
        <is>
          <t>03.10.2022 17:39:35</t>
        </is>
      </c>
      <c>
        <v>6.104444444</v>
      </c>
      <c>
        <v>0</v>
      </c>
      <c>
        <v>167</v>
      </c>
      <c>
        <v>0</v>
      </c>
      <c>
        <v>0</v>
      </c>
      <c>
        <v>0</v>
      </c>
      <c>
        <v>0</v>
      </c>
      <c>
        <v>0</v>
      </c>
      <c>
        <v>1019.442222</v>
      </c>
      <c>
        <v>0</v>
      </c>
      <c>
        <v>0</v>
      </c>
      <c>
        <v>0</v>
      </c>
      <c>
        <v>0</v>
      </c>
    </row>
    <row>
      <c>
        <v>2388517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K-1081 35-02-K01081_913856412_913856412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11:41:35</t>
        </is>
      </c>
      <c>
        <is>
          <t>03.10.2022 12:40:03</t>
        </is>
      </c>
      <c>
        <v>0.974444444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5.846667</v>
      </c>
      <c>
        <v>0</v>
      </c>
      <c>
        <v>0</v>
      </c>
      <c>
        <v>0</v>
      </c>
      <c>
        <v>0</v>
      </c>
    </row>
    <row>
      <c>
        <v>2388519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DAĞDERE TR-1 35-29-L00320_B_56400195_56400195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03.10.2022 11:46:27</t>
        </is>
      </c>
      <c>
        <is>
          <t>03.10.2022 14:30:39</t>
        </is>
      </c>
      <c>
        <v>2.736666666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79.363333</v>
      </c>
      <c>
        <v>0</v>
      </c>
      <c>
        <v>0</v>
      </c>
      <c>
        <v>0</v>
      </c>
      <c>
        <v>0</v>
      </c>
    </row>
    <row>
      <c>
        <v>2388520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BÜYÜKBELEN TR-2 45-80-M00067_956551442_956551442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11:49:01</t>
        </is>
      </c>
      <c>
        <is>
          <t>03.10.2022 13:17:41</t>
        </is>
      </c>
      <c>
        <v>1.477777777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1.477778</v>
      </c>
      <c>
        <v>0</v>
      </c>
      <c>
        <v>0</v>
      </c>
      <c>
        <v>0</v>
      </c>
      <c>
        <v>0</v>
      </c>
    </row>
    <row>
      <c>
        <v>2388413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DM-1/59 45-71-M00020_GIDA ÇARŞISI M01_66398582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11:49:57</t>
        </is>
      </c>
      <c>
        <is>
          <t>03.10.2022 17:43:09</t>
        </is>
      </c>
      <c>
        <v>5.886666666</v>
      </c>
      <c>
        <v>1</v>
      </c>
      <c>
        <v>324</v>
      </c>
      <c>
        <v>0</v>
      </c>
      <c>
        <v>0</v>
      </c>
      <c>
        <v>0</v>
      </c>
      <c>
        <v>0</v>
      </c>
      <c>
        <v>5.886667</v>
      </c>
      <c>
        <v>1907.28</v>
      </c>
      <c>
        <v>0</v>
      </c>
      <c>
        <v>0</v>
      </c>
      <c>
        <v>0</v>
      </c>
      <c>
        <v>0</v>
      </c>
    </row>
    <row>
      <c>
        <v>2388522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BAĞARASI TR-13 35-23-M00360_35-23-M00360_79385539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03.10.2022 12:00:59</t>
        </is>
      </c>
      <c>
        <is>
          <t>03.10.2022 12:33:51</t>
        </is>
      </c>
      <c>
        <v>0.547777777</v>
      </c>
      <c>
        <v>0</v>
      </c>
      <c>
        <v>293</v>
      </c>
      <c>
        <v>0</v>
      </c>
      <c>
        <v>0</v>
      </c>
      <c>
        <v>0</v>
      </c>
      <c>
        <v>0</v>
      </c>
      <c>
        <v>0</v>
      </c>
      <c>
        <v>160.498889</v>
      </c>
      <c>
        <v>0</v>
      </c>
      <c>
        <v>0</v>
      </c>
      <c>
        <v>0</v>
      </c>
      <c>
        <v>0</v>
      </c>
    </row>
    <row>
      <c>
        <v>2388538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L-177 35-18-L00177_C_56372502_56372502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03.10.2022 12:02:46</t>
        </is>
      </c>
      <c>
        <is>
          <t>03.10.2022 19:03:50</t>
        </is>
      </c>
      <c>
        <v>7.017777777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175.444444</v>
      </c>
      <c>
        <v>0</v>
      </c>
      <c>
        <v>0</v>
      </c>
    </row>
    <row>
      <c>
        <v>2388525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K-4017 35-02-K04017_35-02-K04017_2368747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03.10.2022 12:09:45</t>
        </is>
      </c>
      <c>
        <is>
          <t>03.10.2022 17:33:44</t>
        </is>
      </c>
      <c>
        <v>5.399722222</v>
      </c>
      <c>
        <v>0</v>
      </c>
      <c>
        <v>213</v>
      </c>
      <c>
        <v>0</v>
      </c>
      <c>
        <v>0</v>
      </c>
      <c>
        <v>0</v>
      </c>
      <c>
        <v>0</v>
      </c>
      <c>
        <v>0</v>
      </c>
      <c>
        <v>1150.140833</v>
      </c>
      <c>
        <v>0</v>
      </c>
      <c>
        <v>0</v>
      </c>
      <c>
        <v>0</v>
      </c>
      <c>
        <v>0</v>
      </c>
    </row>
    <row>
      <c>
        <v>2388530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BÜYÜKKALE TR-2 35-29-L00666_B_56402114_56402114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12:10:01</t>
        </is>
      </c>
      <c>
        <is>
          <t>03.10.2022 16:11:52</t>
        </is>
      </c>
      <c>
        <v>4.030833333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96.74</v>
      </c>
    </row>
    <row>
      <c>
        <v>2388528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İM-1/TR-4 35-14-M00310_95001212805_95001212805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12:13:53</t>
        </is>
      </c>
      <c>
        <is>
          <t>03.10.2022 15:15:28</t>
        </is>
      </c>
      <c>
        <v>3.026388888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12.105556</v>
      </c>
      <c>
        <v>0</v>
      </c>
      <c>
        <v>0</v>
      </c>
      <c>
        <v>0</v>
      </c>
      <c>
        <v>0</v>
      </c>
    </row>
    <row>
      <c>
        <v>2388527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K-1606 35-01-K01606_35-01-K01606_65797899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12:14:36</t>
        </is>
      </c>
      <c>
        <is>
          <t>03.10.2022 13:05:15</t>
        </is>
      </c>
      <c>
        <v>0.844166666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5.065</v>
      </c>
      <c>
        <v>0</v>
      </c>
      <c>
        <v>0</v>
      </c>
      <c>
        <v>0</v>
      </c>
      <c>
        <v>0</v>
      </c>
    </row>
    <row>
      <c>
        <v>2388536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M-2362 35-03-M02362_B_56367337_56367337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12:17:15</t>
        </is>
      </c>
      <c>
        <is>
          <t>03.10.2022 14:47:11</t>
        </is>
      </c>
      <c>
        <v>2.498888888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52.476667</v>
      </c>
      <c>
        <v>0</v>
      </c>
      <c>
        <v>0</v>
      </c>
      <c>
        <v>0</v>
      </c>
      <c>
        <v>0</v>
      </c>
    </row>
    <row>
      <c>
        <v>2388532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35-22-M00300_PERLİT M18_2328467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03.10.2022 12:18:51</t>
        </is>
      </c>
      <c>
        <is>
          <t>03.10.2022 12:41:14</t>
        </is>
      </c>
      <c>
        <v>0.373055555</v>
      </c>
      <c>
        <v>61</v>
      </c>
      <c>
        <v>1521</v>
      </c>
      <c>
        <v>0</v>
      </c>
      <c>
        <v>0</v>
      </c>
      <c>
        <v>0</v>
      </c>
      <c>
        <v>0</v>
      </c>
      <c>
        <v>22.756389</v>
      </c>
      <c>
        <v>567.417499</v>
      </c>
      <c>
        <v>0</v>
      </c>
      <c>
        <v>0</v>
      </c>
      <c>
        <v>0</v>
      </c>
      <c>
        <v>0</v>
      </c>
    </row>
    <row>
      <c>
        <v>2388539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K-270 35-01-K00270_910484212_910484212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12:30:09</t>
        </is>
      </c>
      <c>
        <is>
          <t>03.10.2022 13:48:18</t>
        </is>
      </c>
      <c>
        <v>1.3025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6.5125</v>
      </c>
      <c>
        <v>0</v>
      </c>
      <c>
        <v>0</v>
      </c>
      <c>
        <v>0</v>
      </c>
      <c>
        <v>0</v>
      </c>
    </row>
    <row>
      <c>
        <v>2388540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TR-76 35-19-L00076_7262952_56376660_56376660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12:32:19</t>
        </is>
      </c>
      <c>
        <is>
          <t>03.10.2022 13:55:33</t>
        </is>
      </c>
      <c>
        <v>1.387222222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44.391111</v>
      </c>
      <c>
        <v>0</v>
      </c>
      <c>
        <v>0</v>
      </c>
      <c>
        <v>0</v>
      </c>
      <c>
        <v>0</v>
      </c>
    </row>
    <row>
      <c>
        <v>2388543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K-3092 35-02-K03092_B_56380394_56380394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03.10.2022 12:45:01</t>
        </is>
      </c>
      <c>
        <is>
          <t>03.10.2022 14:53:37</t>
        </is>
      </c>
      <c>
        <v>2.143333333</v>
      </c>
      <c>
        <v>0</v>
      </c>
      <c>
        <v>391</v>
      </c>
      <c>
        <v>0</v>
      </c>
      <c>
        <v>0</v>
      </c>
      <c>
        <v>0</v>
      </c>
      <c>
        <v>0</v>
      </c>
      <c>
        <v>0</v>
      </c>
      <c>
        <v>838.043333</v>
      </c>
      <c>
        <v>0</v>
      </c>
      <c>
        <v>0</v>
      </c>
      <c>
        <v>0</v>
      </c>
      <c>
        <v>0</v>
      </c>
    </row>
    <row>
      <c>
        <v>2388547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K-113 35-01-K00113__83816041_83816041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03.10.2022 12:59:05</t>
        </is>
      </c>
      <c>
        <is>
          <t>03.10.2022 19:59:43</t>
        </is>
      </c>
      <c>
        <v>7.010555555</v>
      </c>
      <c>
        <v>0</v>
      </c>
      <c>
        <v>437</v>
      </c>
      <c>
        <v>0</v>
      </c>
      <c>
        <v>0</v>
      </c>
      <c>
        <v>0</v>
      </c>
      <c>
        <v>0</v>
      </c>
      <c>
        <v>0</v>
      </c>
      <c>
        <v>3063.612778</v>
      </c>
      <c>
        <v>0</v>
      </c>
      <c>
        <v>0</v>
      </c>
      <c>
        <v>0</v>
      </c>
      <c>
        <v>0</v>
      </c>
    </row>
    <row>
      <c>
        <v>2388549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ZEYTİNLİOVA TR-17 45-72-L00410_956526099_956526099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13:03:54</t>
        </is>
      </c>
      <c>
        <is>
          <t>03.10.2022 14:44:28</t>
        </is>
      </c>
      <c>
        <v>1.676111111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1.676111</v>
      </c>
      <c>
        <v>0</v>
      </c>
      <c>
        <v>0</v>
      </c>
    </row>
    <row>
      <c>
        <v>2388550</v>
      </c>
      <c>
        <v>1</v>
      </c>
      <c>
        <is>
          <t>İZMİR</t>
        </is>
      </c>
      <c>
        <v>ÇİĞLİ</v>
      </c>
      <c>
        <is>
          <t>DM</t>
        </is>
      </c>
      <c t="inlineStr">
        <is>
          <t>HARMANDALI DM-3 (M-211) 35-09-M00211_M-2781 M03_45384026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13:06:26</t>
        </is>
      </c>
      <c>
        <is>
          <t>03.10.2022 18:46:38</t>
        </is>
      </c>
      <c>
        <v>5.67</v>
      </c>
      <c>
        <v>28</v>
      </c>
      <c>
        <v>9028</v>
      </c>
      <c>
        <v>0</v>
      </c>
      <c>
        <v>0</v>
      </c>
      <c>
        <v>0</v>
      </c>
      <c>
        <v>0</v>
      </c>
      <c>
        <v>158.76</v>
      </c>
      <c>
        <v>51188.76</v>
      </c>
      <c>
        <v>0</v>
      </c>
      <c>
        <v>0</v>
      </c>
      <c>
        <v>0</v>
      </c>
      <c>
        <v>0</v>
      </c>
    </row>
    <row>
      <c>
        <v>2388559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45-72-M00309_KEMİKLİDERE M10_2323773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13:15:46</t>
        </is>
      </c>
      <c>
        <is>
          <t>03.10.2022 13:52:21</t>
        </is>
      </c>
      <c>
        <v>0.609722222</v>
      </c>
      <c>
        <v>123</v>
      </c>
      <c>
        <v>903</v>
      </c>
      <c>
        <v>28</v>
      </c>
      <c>
        <v>6</v>
      </c>
      <c>
        <v>117</v>
      </c>
      <c>
        <v>782</v>
      </c>
      <c>
        <v>74.995833</v>
      </c>
      <c>
        <v>550.579166</v>
      </c>
      <c>
        <v>17.072222</v>
      </c>
      <c>
        <v>3.658333</v>
      </c>
      <c>
        <v>71.3375</v>
      </c>
      <c>
        <v>476.802778</v>
      </c>
    </row>
    <row>
      <c>
        <v>2388568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K-49 35-01-K00049_TRAFO-1 K06_42446529</t>
        </is>
      </c>
      <c>
        <v>Yabani Hayvan Teması</v>
      </c>
      <c>
        <v>Dağıtım-OG</v>
      </c>
      <c>
        <v>Uzun</v>
      </c>
      <c>
        <v>Şebeke işletmecisi </v>
      </c>
      <c>
        <v>Bildirimsiz</v>
      </c>
      <c>
        <is>
          <t>03.10.2022 13:23:45</t>
        </is>
      </c>
      <c>
        <is>
          <t>03.10.2022 14:50:02</t>
        </is>
      </c>
      <c>
        <v>1.438055555</v>
      </c>
      <c>
        <v>0</v>
      </c>
      <c>
        <v>836</v>
      </c>
      <c>
        <v>0</v>
      </c>
      <c>
        <v>0</v>
      </c>
      <c>
        <v>0</v>
      </c>
      <c>
        <v>0</v>
      </c>
      <c>
        <v>0</v>
      </c>
      <c>
        <v>1202.214444</v>
      </c>
      <c>
        <v>0</v>
      </c>
      <c>
        <v>0</v>
      </c>
      <c>
        <v>0</v>
      </c>
      <c>
        <v>0</v>
      </c>
    </row>
    <row>
      <c>
        <v>2388566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L-169 35-18-L00169_950442908_950442908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03.10.2022 13:25:12</t>
        </is>
      </c>
      <c>
        <is>
          <t>03.10.2022 19:36:42</t>
        </is>
      </c>
      <c>
        <v>6.191666666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24.766667</v>
      </c>
      <c>
        <v>0</v>
      </c>
      <c>
        <v>0</v>
      </c>
    </row>
    <row>
      <c>
        <v>2388562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ÇUKURALTI M-27 35-25-M00075_35-25-M00075_2376935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03.10.2022 13:26:00</t>
        </is>
      </c>
      <c>
        <is>
          <t>03.10.2022 14:56:13</t>
        </is>
      </c>
      <c>
        <v>1.503611111</v>
      </c>
      <c>
        <v>0</v>
      </c>
      <c>
        <v>182</v>
      </c>
      <c>
        <v>0</v>
      </c>
      <c>
        <v>0</v>
      </c>
      <c>
        <v>0</v>
      </c>
      <c>
        <v>0</v>
      </c>
      <c>
        <v>0</v>
      </c>
      <c>
        <v>273.657222</v>
      </c>
      <c>
        <v>0</v>
      </c>
      <c>
        <v>0</v>
      </c>
      <c>
        <v>0</v>
      </c>
      <c>
        <v>0</v>
      </c>
    </row>
    <row>
      <c>
        <v>2388563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MORDOĞAN TR-3 35-21-L00141_MORDOĞAN TR-53 L05_72179369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13:27:36</t>
        </is>
      </c>
      <c>
        <is>
          <t>03.10.2022 14:47:05</t>
        </is>
      </c>
      <c>
        <v>1.324722222</v>
      </c>
      <c>
        <v>3</v>
      </c>
      <c>
        <v>54</v>
      </c>
      <c>
        <v>0</v>
      </c>
      <c>
        <v>0</v>
      </c>
      <c>
        <v>0</v>
      </c>
      <c>
        <v>0</v>
      </c>
      <c>
        <v>3.974167</v>
      </c>
      <c>
        <v>71.535</v>
      </c>
      <c>
        <v>0</v>
      </c>
      <c>
        <v>0</v>
      </c>
      <c>
        <v>0</v>
      </c>
      <c>
        <v>0</v>
      </c>
    </row>
    <row>
      <c>
        <v>2388564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M-1538 35-01-M01538_E_56373745_56373745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03.10.2022 13:28:16</t>
        </is>
      </c>
      <c>
        <is>
          <t>03.10.2022 17:09:08</t>
        </is>
      </c>
      <c>
        <v>3.681111111</v>
      </c>
      <c>
        <v>0</v>
      </c>
      <c>
        <v>275</v>
      </c>
      <c>
        <v>0</v>
      </c>
      <c>
        <v>0</v>
      </c>
      <c>
        <v>0</v>
      </c>
      <c>
        <v>0</v>
      </c>
      <c>
        <v>0</v>
      </c>
      <c>
        <v>1012.305556</v>
      </c>
      <c>
        <v>0</v>
      </c>
      <c>
        <v>0</v>
      </c>
      <c>
        <v>0</v>
      </c>
      <c>
        <v>0</v>
      </c>
    </row>
    <row>
      <c>
        <v>2388571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TR-6 45-80-M00006_95001436047_95001436047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13:30:57</t>
        </is>
      </c>
      <c>
        <is>
          <t>03.10.2022 14:50:40</t>
        </is>
      </c>
      <c>
        <v>1.328611111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1.328611</v>
      </c>
      <c>
        <v>0</v>
      </c>
      <c>
        <v>0</v>
      </c>
      <c>
        <v>0</v>
      </c>
      <c>
        <v>0</v>
      </c>
    </row>
    <row>
      <c>
        <v>2388572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MORDOĞAN TR-3 35-21-L00141_MORDOĞAN TR-2 L04_72179367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03.10.2022 13:38:51</t>
        </is>
      </c>
      <c>
        <is>
          <t>03.10.2022 13:39:26</t>
        </is>
      </c>
      <c>
        <v>0.009722222</v>
      </c>
      <c>
        <v>11</v>
      </c>
      <c>
        <v>1698</v>
      </c>
      <c>
        <v>0</v>
      </c>
      <c>
        <v>0</v>
      </c>
      <c>
        <v>0</v>
      </c>
      <c>
        <v>0</v>
      </c>
      <c>
        <v>0.106944</v>
      </c>
      <c>
        <v>16.508333</v>
      </c>
      <c>
        <v>0</v>
      </c>
      <c>
        <v>0</v>
      </c>
      <c>
        <v>0</v>
      </c>
      <c>
        <v>0</v>
      </c>
    </row>
    <row>
      <c>
        <v>2388574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35-16-M00448_YENİKENT SULAMA M11_2334658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13:40:45</t>
        </is>
      </c>
      <c>
        <is>
          <t>03.10.2022 14:20:06</t>
        </is>
      </c>
      <c>
        <v>0.655833333</v>
      </c>
      <c>
        <v>0</v>
      </c>
      <c>
        <v>0</v>
      </c>
      <c>
        <v>0</v>
      </c>
      <c>
        <v>34</v>
      </c>
      <c>
        <v>1</v>
      </c>
      <c>
        <v>103</v>
      </c>
      <c>
        <v>0</v>
      </c>
      <c>
        <v>0</v>
      </c>
      <c>
        <v>0</v>
      </c>
      <c>
        <v>22.298333</v>
      </c>
      <c>
        <v>0.655833</v>
      </c>
      <c>
        <v>67.550833</v>
      </c>
    </row>
    <row>
      <c>
        <v>2388573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KAZANLI TR-1 35-15-L00964_B_56369331_56369331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03.10.2022 13:42:41</t>
        </is>
      </c>
      <c>
        <is>
          <t>03.10.2022 15:25:50</t>
        </is>
      </c>
      <c>
        <v>1.719166666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161.601667</v>
      </c>
      <c>
        <v>0</v>
      </c>
      <c>
        <v>0</v>
      </c>
      <c>
        <v>0</v>
      </c>
      <c>
        <v>0</v>
      </c>
    </row>
    <row>
      <c>
        <v>2388575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DM-18/06 (DEREKENARI) 45-71-M00256_953246012_953246012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13:42:48</t>
        </is>
      </c>
      <c>
        <is>
          <t>03.10.2022 15:32:30</t>
        </is>
      </c>
      <c>
        <v>1.828333333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1.828333</v>
      </c>
      <c>
        <v>0</v>
      </c>
      <c>
        <v>0</v>
      </c>
      <c>
        <v>0</v>
      </c>
      <c>
        <v>0</v>
      </c>
    </row>
    <row>
      <c>
        <v>2388576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TR-72 35-30-L00072_955330525_955330525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13:43:52</t>
        </is>
      </c>
      <c>
        <is>
          <t>03.10.2022 15:35:59</t>
        </is>
      </c>
      <c>
        <v>1.868611111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1.868611</v>
      </c>
      <c>
        <v>0</v>
      </c>
      <c>
        <v>0</v>
      </c>
    </row>
    <row>
      <c>
        <v>2388580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KOYUNDERE TR-10 35-28-M00156_953372393_953372393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13:47:12</t>
        </is>
      </c>
      <c>
        <is>
          <t>03.10.2022 15:01:30</t>
        </is>
      </c>
      <c>
        <v>1.238333333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40.865</v>
      </c>
      <c>
        <v>0</v>
      </c>
      <c>
        <v>0</v>
      </c>
      <c>
        <v>0</v>
      </c>
      <c>
        <v>0</v>
      </c>
    </row>
    <row>
      <c>
        <v>2388584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TOKMAKLI KÖK 45-86-M00047_ZEYTİNBURNU TR-1/ZEYTİNBURNU TR-2 M03_72227760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13:50:01</t>
        </is>
      </c>
      <c>
        <is>
          <t>03.10.2022 17:40:58</t>
        </is>
      </c>
      <c>
        <v>3.849166666</v>
      </c>
      <c>
        <v>0</v>
      </c>
      <c>
        <v>0</v>
      </c>
      <c>
        <v>0</v>
      </c>
      <c>
        <v>245</v>
      </c>
      <c>
        <v>0</v>
      </c>
      <c>
        <v>0</v>
      </c>
      <c>
        <v>0</v>
      </c>
      <c>
        <v>0</v>
      </c>
      <c>
        <v>0</v>
      </c>
      <c>
        <v>943.045833</v>
      </c>
      <c>
        <v>0</v>
      </c>
      <c>
        <v>0</v>
      </c>
    </row>
    <row>
      <c>
        <v>2388581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TR-5 35-31-L00074_47942817_56370820_56370820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13:51:00</t>
        </is>
      </c>
      <c>
        <is>
          <t>03.10.2022 15:32:37</t>
        </is>
      </c>
      <c>
        <v>1.693611111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3.387222</v>
      </c>
    </row>
    <row>
      <c>
        <v>2388582</v>
      </c>
      <c>
        <v>1</v>
      </c>
      <c>
        <is>
          <t>MANİSA</t>
        </is>
      </c>
      <c>
        <v>AHMETLİ</v>
      </c>
      <c>
        <is>
          <t>Kullanıcı Bağlantı Hattı</t>
        </is>
      </c>
      <c t="inlineStr">
        <is>
          <t>AHMETLİ TR-3 45-84-L00003_955181629_955181629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13:51:12</t>
        </is>
      </c>
      <c>
        <is>
          <t>03.10.2022 14:42:44</t>
        </is>
      </c>
      <c>
        <v>0.858888888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3.435556</v>
      </c>
      <c>
        <v>0</v>
      </c>
      <c>
        <v>0</v>
      </c>
    </row>
    <row>
      <c>
        <v>2388585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ALABAŞ TR-6 35-15-L00511_A_56398718_56398718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13:52:32</t>
        </is>
      </c>
      <c>
        <is>
          <t>03.10.2022 17:22:33</t>
        </is>
      </c>
      <c>
        <v>3.500277777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28.002222</v>
      </c>
    </row>
    <row>
      <c>
        <v>2388579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M-30 35-02-M00030_M-3042 M10_74475602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03.10.2022 13:53:02</t>
        </is>
      </c>
      <c>
        <is>
          <t>03.10.2022 15:21:11</t>
        </is>
      </c>
      <c>
        <v>1.469166666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146.916667</v>
      </c>
      <c>
        <v>0</v>
      </c>
      <c>
        <v>0</v>
      </c>
      <c>
        <v>0</v>
      </c>
      <c>
        <v>0</v>
      </c>
    </row>
    <row>
      <c>
        <v>2388589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K-1320 35-09-K01320_C_56382299_56382299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03.10.2022 14:02:37</t>
        </is>
      </c>
      <c>
        <is>
          <t>03.10.2022 14:46:34</t>
        </is>
      </c>
      <c>
        <v>0.7325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49.81</v>
      </c>
      <c>
        <v>0</v>
      </c>
      <c>
        <v>0</v>
      </c>
      <c>
        <v>0</v>
      </c>
      <c>
        <v>0</v>
      </c>
    </row>
    <row>
      <c>
        <v>2388592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35-16-M00448_ÇİFTLİK SULAMA M03_2115965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14:09:33</t>
        </is>
      </c>
      <c>
        <is>
          <t>03.10.2022 14:30:45</t>
        </is>
      </c>
      <c>
        <v>0.353333333</v>
      </c>
      <c>
        <v>0</v>
      </c>
      <c>
        <v>0</v>
      </c>
      <c>
        <v>0</v>
      </c>
      <c>
        <v>0</v>
      </c>
      <c>
        <v>23</v>
      </c>
      <c>
        <v>54</v>
      </c>
      <c>
        <v>0</v>
      </c>
      <c>
        <v>0</v>
      </c>
      <c>
        <v>0</v>
      </c>
      <c>
        <v>0</v>
      </c>
      <c>
        <v>8.126667</v>
      </c>
      <c>
        <v>19.08</v>
      </c>
    </row>
    <row>
      <c>
        <v>2388598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TR-3 35-31-L00145_47826851_56352599_56352599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14:15:42</t>
        </is>
      </c>
      <c>
        <is>
          <t>03.10.2022 17:23:31</t>
        </is>
      </c>
      <c>
        <v>3.130277777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25.042222</v>
      </c>
      <c>
        <v>0</v>
      </c>
      <c>
        <v>0</v>
      </c>
    </row>
    <row>
      <c>
        <v>2388600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DM-12/TR-16 45-72-L00939_TR-2/27 L02_61366547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14:19:19</t>
        </is>
      </c>
      <c>
        <is>
          <t>03.10.2022 17:27:39</t>
        </is>
      </c>
      <c>
        <v>3.138888888</v>
      </c>
      <c>
        <v>1</v>
      </c>
      <c>
        <v>1548</v>
      </c>
      <c>
        <v>0</v>
      </c>
      <c>
        <v>0</v>
      </c>
      <c>
        <v>0</v>
      </c>
      <c>
        <v>0</v>
      </c>
      <c>
        <v>3.138889</v>
      </c>
      <c>
        <v>4858.999999</v>
      </c>
      <c>
        <v>0</v>
      </c>
      <c>
        <v>0</v>
      </c>
      <c>
        <v>0</v>
      </c>
      <c>
        <v>0</v>
      </c>
    </row>
    <row>
      <c>
        <v>2388646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M-1383 35-09-M01383_M-3119 M01_47349627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03.10.2022 14:20:02</t>
        </is>
      </c>
      <c>
        <is>
          <t>03.10.2022 16:02:18</t>
        </is>
      </c>
      <c>
        <v>1.704444444</v>
      </c>
      <c>
        <v>12</v>
      </c>
      <c>
        <v>3942</v>
      </c>
      <c>
        <v>0</v>
      </c>
      <c>
        <v>0</v>
      </c>
      <c>
        <v>0</v>
      </c>
      <c>
        <v>0</v>
      </c>
      <c>
        <v>20.453333</v>
      </c>
      <c>
        <v>6718.919998</v>
      </c>
      <c>
        <v>0</v>
      </c>
      <c>
        <v>0</v>
      </c>
      <c>
        <v>0</v>
      </c>
      <c>
        <v>0</v>
      </c>
    </row>
    <row>
      <c>
        <v>2388613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YAĞCILAR KÖK 45-71-M00179_SULAMALAR-AT ÇİFTLİĞİ M02_72258055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14:25:30</t>
        </is>
      </c>
      <c>
        <is>
          <t>03.10.2022 15:42:25</t>
        </is>
      </c>
      <c>
        <v>1.281944444</v>
      </c>
      <c>
        <v>36</v>
      </c>
      <c>
        <v>8</v>
      </c>
      <c>
        <v>0</v>
      </c>
      <c>
        <v>0</v>
      </c>
      <c>
        <v>0</v>
      </c>
      <c>
        <v>0</v>
      </c>
      <c>
        <v>46.15</v>
      </c>
      <c>
        <v>10.255556</v>
      </c>
      <c>
        <v>0</v>
      </c>
      <c>
        <v>0</v>
      </c>
      <c>
        <v>0</v>
      </c>
      <c>
        <v>0</v>
      </c>
    </row>
    <row>
      <c>
        <v>2388610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DM-2/45 35-26-M00842_956626866_956626866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14:25:57</t>
        </is>
      </c>
      <c>
        <is>
          <t>03.10.2022 18:19:30</t>
        </is>
      </c>
      <c>
        <v>3.8925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3.8925</v>
      </c>
      <c>
        <v>0</v>
      </c>
      <c>
        <v>0</v>
      </c>
      <c>
        <v>0</v>
      </c>
      <c>
        <v>0</v>
      </c>
    </row>
    <row>
      <c>
        <v>2388615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M07_2076259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03.10.2022 14:28:36</t>
        </is>
      </c>
      <c>
        <is>
          <t>03.10.2022 14:29:06</t>
        </is>
      </c>
      <c>
        <v>0.008333333</v>
      </c>
      <c>
        <v>122</v>
      </c>
      <c>
        <v>604</v>
      </c>
      <c>
        <v>0</v>
      </c>
      <c>
        <v>0</v>
      </c>
      <c>
        <v>0</v>
      </c>
      <c>
        <v>0</v>
      </c>
      <c>
        <v>1.016667</v>
      </c>
      <c>
        <v>5.033333</v>
      </c>
      <c>
        <v>0</v>
      </c>
      <c>
        <v>0</v>
      </c>
      <c>
        <v>0</v>
      </c>
      <c>
        <v>0</v>
      </c>
    </row>
    <row>
      <c>
        <v>2388633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TR-164 45-78-L00164_953253979_953253979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14:39:17</t>
        </is>
      </c>
      <c>
        <is>
          <t>03.10.2022 16:56:52</t>
        </is>
      </c>
      <c>
        <v>2.293055555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32.102778</v>
      </c>
      <c>
        <v>0</v>
      </c>
      <c>
        <v>0</v>
      </c>
      <c>
        <v>0</v>
      </c>
      <c>
        <v>0</v>
      </c>
    </row>
    <row>
      <c>
        <v>2388644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AHMET SERTOĞLU VE ARK. T-SULAMA GRB. 35-13-L00113_DIREK TIPI TRAFO HUCRESI H01_2042144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14:43:44</t>
        </is>
      </c>
      <c>
        <is>
          <t>03.10.2022 15:30:26</t>
        </is>
      </c>
      <c>
        <v>0.778333333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6.226667</v>
      </c>
      <c>
        <v>0</v>
      </c>
      <c>
        <v>0</v>
      </c>
      <c>
        <v>0</v>
      </c>
      <c>
        <v>0</v>
      </c>
    </row>
    <row>
      <c>
        <v>2388648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L-169 35-18-L00169_49998968_56392523_56392523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14:47:10</t>
        </is>
      </c>
      <c>
        <is>
          <t>03.10.2022 18:58:32</t>
        </is>
      </c>
      <c>
        <v>4.189444444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8.378889</v>
      </c>
      <c>
        <v>0</v>
      </c>
      <c>
        <v>0</v>
      </c>
    </row>
    <row>
      <c>
        <v>2388653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AKÖREN TR-19 KÖK 45-78-M00974_ÇOBANOĞLU M01_66244827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14:48:41</t>
        </is>
      </c>
      <c>
        <is>
          <t>03.10.2022 15:45:12</t>
        </is>
      </c>
      <c>
        <v>0.941944444</v>
      </c>
      <c>
        <v>3</v>
      </c>
      <c>
        <v>64</v>
      </c>
      <c>
        <v>0</v>
      </c>
      <c>
        <v>0</v>
      </c>
      <c>
        <v>0</v>
      </c>
      <c>
        <v>0</v>
      </c>
      <c>
        <v>2.825833</v>
      </c>
      <c>
        <v>60.284444</v>
      </c>
      <c>
        <v>0</v>
      </c>
      <c>
        <v>0</v>
      </c>
      <c>
        <v>0</v>
      </c>
      <c>
        <v>0</v>
      </c>
    </row>
    <row>
      <c>
        <v>2388657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SÜNNETÇİLER TR-3 45-72-L00315_956533054_956533054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14:53:22</t>
        </is>
      </c>
      <c>
        <is>
          <t>03.10.2022 17:21:54</t>
        </is>
      </c>
      <c>
        <v>2.475555555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2.475556</v>
      </c>
      <c>
        <v>0</v>
      </c>
      <c>
        <v>0</v>
      </c>
      <c>
        <v>0</v>
      </c>
      <c>
        <v>0</v>
      </c>
    </row>
    <row>
      <c>
        <v>2388661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M-327 35-03-M00327_954985855_954985855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15:02:03</t>
        </is>
      </c>
      <c>
        <is>
          <t>03.10.2022 19:39:46</t>
        </is>
      </c>
      <c>
        <v>4.628611111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4.628611</v>
      </c>
      <c>
        <v>0</v>
      </c>
      <c>
        <v>0</v>
      </c>
      <c>
        <v>0</v>
      </c>
      <c>
        <v>0</v>
      </c>
    </row>
    <row>
      <c>
        <v>2388662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MUSACALI TR-2 45-83-M00403_C_56389349_56389349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15:03:04</t>
        </is>
      </c>
      <c>
        <is>
          <t>03.10.2022 15:57:15</t>
        </is>
      </c>
      <c>
        <v>0.903055555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18.964167</v>
      </c>
      <c>
        <v>0</v>
      </c>
      <c>
        <v>0</v>
      </c>
      <c>
        <v>0</v>
      </c>
      <c>
        <v>0</v>
      </c>
    </row>
    <row>
      <c>
        <v>2388667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L-333 KONAKKENT 35-18-L00333_9972823_56358680_56358680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15:04:54</t>
        </is>
      </c>
      <c>
        <is>
          <t>03.10.2022 19:58:32</t>
        </is>
      </c>
      <c>
        <v>4.893888888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220.225</v>
      </c>
    </row>
    <row>
      <c>
        <v>2388675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DERBENT ALTI TST KÖK 45-83-M00127_AKÇAPINAR M02_72202043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15:11:15</t>
        </is>
      </c>
      <c>
        <is>
          <t>03.10.2022 17:21:09</t>
        </is>
      </c>
      <c>
        <v>2.165</v>
      </c>
      <c>
        <v>2</v>
      </c>
      <c>
        <v>28</v>
      </c>
      <c>
        <v>0</v>
      </c>
      <c>
        <v>0</v>
      </c>
      <c>
        <v>0</v>
      </c>
      <c>
        <v>0</v>
      </c>
      <c>
        <v>4.33</v>
      </c>
      <c>
        <v>60.62</v>
      </c>
      <c>
        <v>0</v>
      </c>
      <c>
        <v>0</v>
      </c>
      <c>
        <v>0</v>
      </c>
      <c>
        <v>0</v>
      </c>
    </row>
    <row>
      <c>
        <v>2388665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FOÇA CEZA İNFAZ KURUMU KÖK 35-23-M00302_OPET ÇIKIŞ M04_67574172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15:12:56</t>
        </is>
      </c>
      <c>
        <is>
          <t>03.10.2022 15:54:29</t>
        </is>
      </c>
      <c>
        <v>0.6925</v>
      </c>
      <c>
        <v>15</v>
      </c>
      <c>
        <v>0</v>
      </c>
      <c>
        <v>0</v>
      </c>
      <c>
        <v>0</v>
      </c>
      <c>
        <v>0</v>
      </c>
      <c>
        <v>0</v>
      </c>
      <c>
        <v>10.3875</v>
      </c>
      <c>
        <v>0</v>
      </c>
      <c>
        <v>0</v>
      </c>
      <c>
        <v>0</v>
      </c>
      <c>
        <v>0</v>
      </c>
      <c>
        <v>0</v>
      </c>
    </row>
    <row>
      <c>
        <v>2388678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DM12/TR03 45-73-M00096_945669164_945669164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15:26:07</t>
        </is>
      </c>
      <c>
        <is>
          <t>03.10.2022 15:50:23</t>
        </is>
      </c>
      <c>
        <v>0.404444444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4.448889</v>
      </c>
      <c>
        <v>0</v>
      </c>
      <c>
        <v>0</v>
      </c>
      <c>
        <v>0</v>
      </c>
      <c>
        <v>0</v>
      </c>
    </row>
    <row>
      <c>
        <v>2388680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TR-3 35-16-L00003_953334376_953334376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15:27:49</t>
        </is>
      </c>
      <c>
        <is>
          <t>03.10.2022 18:39:39</t>
        </is>
      </c>
      <c>
        <v>3.197222222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57.55</v>
      </c>
      <c>
        <v>0</v>
      </c>
      <c>
        <v>0</v>
      </c>
      <c>
        <v>0</v>
      </c>
      <c>
        <v>0</v>
      </c>
    </row>
    <row>
      <c>
        <v>2388683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TOKİ TR-1 45-83-M00826_961511503_961511503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15:38:30</t>
        </is>
      </c>
      <c>
        <is>
          <t>03.10.2022 17:50:33</t>
        </is>
      </c>
      <c>
        <v>2.200833333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22.008333</v>
      </c>
      <c>
        <v>0</v>
      </c>
      <c>
        <v>0</v>
      </c>
      <c>
        <v>0</v>
      </c>
      <c>
        <v>0</v>
      </c>
    </row>
    <row>
      <c>
        <v>2388684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PİRİNÇCİ TR-3 35-15-L01158_A_82819937_82819937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15:39:22</t>
        </is>
      </c>
      <c>
        <is>
          <t>03.10.2022 18:38:18</t>
        </is>
      </c>
      <c>
        <v>2.982222222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8.946667</v>
      </c>
    </row>
    <row>
      <c>
        <v>2388686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MENEMEN İM 35-28-A00001_TRAFO-B L02_88107102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16:02:46</t>
        </is>
      </c>
      <c>
        <is>
          <t>03.10.2022 16:15:00</t>
        </is>
      </c>
      <c>
        <v>0.203888888</v>
      </c>
      <c>
        <v>13</v>
      </c>
      <c>
        <v>8609</v>
      </c>
      <c>
        <v>0</v>
      </c>
      <c>
        <v>0</v>
      </c>
      <c>
        <v>0</v>
      </c>
      <c>
        <v>0</v>
      </c>
      <c>
        <v>2.650556</v>
      </c>
      <c>
        <v>1755.279437</v>
      </c>
      <c>
        <v>0</v>
      </c>
      <c>
        <v>0</v>
      </c>
      <c>
        <v>0</v>
      </c>
      <c>
        <v>0</v>
      </c>
    </row>
    <row>
      <c>
        <v>2388687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35-13-A00004_SELÇUK ZİRAİ SULAMA L05_65986069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03.10.2022 16:15:33</t>
        </is>
      </c>
      <c>
        <is>
          <t>03.10.2022 16:23:24</t>
        </is>
      </c>
      <c>
        <v>0.130833333</v>
      </c>
      <c>
        <v>32</v>
      </c>
      <c>
        <v>352</v>
      </c>
      <c>
        <v>7</v>
      </c>
      <c>
        <v>35</v>
      </c>
      <c>
        <v>0</v>
      </c>
      <c>
        <v>0</v>
      </c>
      <c>
        <v>4.186667</v>
      </c>
      <c>
        <v>46.053333</v>
      </c>
      <c>
        <v>0.915833</v>
      </c>
      <c>
        <v>4.579167</v>
      </c>
      <c>
        <v>0</v>
      </c>
      <c>
        <v>0</v>
      </c>
    </row>
    <row>
      <c>
        <v>2388690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TR-1-1/6 HATAY KABİN 35-20-L00006_8103279_56360267_56360267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03.10.2022 16:21:23</t>
        </is>
      </c>
      <c>
        <is>
          <t>03.10.2022 19:17:44</t>
        </is>
      </c>
      <c>
        <v>2.939166666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58.783333</v>
      </c>
      <c>
        <v>0</v>
      </c>
      <c>
        <v>0</v>
      </c>
      <c>
        <v>0</v>
      </c>
      <c>
        <v>0</v>
      </c>
    </row>
    <row>
      <c>
        <v>2388696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ELMABAĞ DM 35-15-L00317_ÇAYIR TELEFİRİK L04_66822282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16:23:47</t>
        </is>
      </c>
      <c>
        <is>
          <t>03.10.2022 17:44:02</t>
        </is>
      </c>
      <c>
        <v>1.3375</v>
      </c>
      <c>
        <v>0</v>
      </c>
      <c>
        <v>1</v>
      </c>
      <c>
        <v>0</v>
      </c>
      <c>
        <v>0</v>
      </c>
      <c>
        <v>12</v>
      </c>
      <c>
        <v>277</v>
      </c>
      <c>
        <v>0</v>
      </c>
      <c>
        <v>1.3375</v>
      </c>
      <c>
        <v>0</v>
      </c>
      <c>
        <v>0</v>
      </c>
      <c>
        <v>16.05</v>
      </c>
      <c>
        <v>370.4875</v>
      </c>
    </row>
    <row>
      <c>
        <v>2388694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DM-18/08 45-71-M00257_953216990_953216990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16:25:14</t>
        </is>
      </c>
      <c>
        <is>
          <t>03.10.2022 18:22:28</t>
        </is>
      </c>
      <c>
        <v>1.953888888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3.907778</v>
      </c>
      <c>
        <v>0</v>
      </c>
      <c>
        <v>0</v>
      </c>
      <c>
        <v>0</v>
      </c>
      <c>
        <v>0</v>
      </c>
    </row>
    <row>
      <c>
        <v>2388704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K-493 35-01-K00493_911070317_911070317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16:35:00</t>
        </is>
      </c>
      <c>
        <is>
          <t>03.10.2022 18:56:51</t>
        </is>
      </c>
      <c>
        <v>2.364166666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26.005833</v>
      </c>
      <c>
        <v>0</v>
      </c>
      <c>
        <v>0</v>
      </c>
      <c>
        <v>0</v>
      </c>
      <c>
        <v>0</v>
      </c>
    </row>
    <row>
      <c>
        <v>2388701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45-74-M00198_HatBaşıAyırıcı_75654303 M03_75654303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16:36:08</t>
        </is>
      </c>
      <c>
        <is>
          <t>03.10.2022 19:10:50</t>
        </is>
      </c>
      <c>
        <v>2.578333333</v>
      </c>
      <c>
        <v>0</v>
      </c>
      <c>
        <v>2</v>
      </c>
      <c>
        <v>0</v>
      </c>
      <c>
        <v>0</v>
      </c>
      <c>
        <v>0</v>
      </c>
      <c>
        <v>8</v>
      </c>
      <c>
        <v>0</v>
      </c>
      <c>
        <v>5.156667</v>
      </c>
      <c>
        <v>0</v>
      </c>
      <c>
        <v>0</v>
      </c>
      <c>
        <v>0</v>
      </c>
      <c>
        <v>20.626667</v>
      </c>
    </row>
    <row>
      <c>
        <v>2388705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DM-6 35-28-M00961_35-28-M00961_83509986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03.10.2022 16:37:53</t>
        </is>
      </c>
      <c>
        <is>
          <t>03.10.2022 18:48:28</t>
        </is>
      </c>
      <c>
        <v>2.176388888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158.876389</v>
      </c>
      <c>
        <v>0</v>
      </c>
      <c>
        <v>0</v>
      </c>
      <c>
        <v>0</v>
      </c>
      <c>
        <v>0</v>
      </c>
    </row>
    <row>
      <c>
        <v>2388710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35-22-M00088_TEKELİ M10_48495871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16:40:30</t>
        </is>
      </c>
      <c>
        <is>
          <t>03.10.2022 17:15:52</t>
        </is>
      </c>
      <c>
        <v>0.589444444</v>
      </c>
      <c>
        <v>16</v>
      </c>
      <c>
        <v>1159</v>
      </c>
      <c>
        <v>0</v>
      </c>
      <c>
        <v>0</v>
      </c>
      <c>
        <v>0</v>
      </c>
      <c>
        <v>0</v>
      </c>
      <c>
        <v>9.431111</v>
      </c>
      <c>
        <v>683.166111</v>
      </c>
      <c>
        <v>0</v>
      </c>
      <c>
        <v>0</v>
      </c>
      <c>
        <v>0</v>
      </c>
      <c>
        <v>0</v>
      </c>
    </row>
    <row>
      <c>
        <v>2388715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M-1969Ö EGENET ÖZEL TR 35-02-M01969Ö_DIREK TIPI TRAFO HUCRESI H01_2091298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16:40:55</t>
        </is>
      </c>
      <c>
        <is>
          <t>03.10.2022 17:47:31</t>
        </is>
      </c>
      <c>
        <v>1.11</v>
      </c>
      <c>
        <v>1</v>
      </c>
      <c>
        <v>0</v>
      </c>
      <c>
        <v>0</v>
      </c>
      <c>
        <v>0</v>
      </c>
      <c>
        <v>0</v>
      </c>
      <c>
        <v>0</v>
      </c>
      <c>
        <v>1.11</v>
      </c>
      <c>
        <v>0</v>
      </c>
      <c>
        <v>0</v>
      </c>
      <c>
        <v>0</v>
      </c>
      <c>
        <v>0</v>
      </c>
      <c>
        <v>0</v>
      </c>
    </row>
    <row>
      <c>
        <v>2388713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35-31-L00075_47942024_56371431_56371431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16:48:34</t>
        </is>
      </c>
      <c>
        <is>
          <t>03.10.2022 18:27:48</t>
        </is>
      </c>
      <c>
        <v>1.653888888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13.231111</v>
      </c>
    </row>
    <row>
      <c>
        <v>2388716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TR-67 35-30-L00067_43006571_56397615_56397615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03.10.2022 16:52:43</t>
        </is>
      </c>
      <c>
        <is>
          <t>03.10.2022 17:17:51</t>
        </is>
      </c>
      <c>
        <v>0.418888888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39.375555</v>
      </c>
      <c>
        <v>0</v>
      </c>
      <c>
        <v>0</v>
      </c>
    </row>
    <row>
      <c>
        <v>2388717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M-1361 35-03-M01361_910926849_910926849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16:52:56</t>
        </is>
      </c>
      <c>
        <is>
          <t>03.10.2022 21:00:11</t>
        </is>
      </c>
      <c>
        <v>4.120833333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8.241667</v>
      </c>
      <c>
        <v>0</v>
      </c>
      <c>
        <v>0</v>
      </c>
      <c>
        <v>0</v>
      </c>
      <c>
        <v>0</v>
      </c>
    </row>
    <row>
      <c>
        <v>2388719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TR-50 45-78-L00050_953254403_953254403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17:07:38</t>
        </is>
      </c>
      <c>
        <is>
          <t>03.10.2022 17:24:47</t>
        </is>
      </c>
      <c>
        <v>0.285833333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1.429167</v>
      </c>
      <c>
        <v>0</v>
      </c>
      <c>
        <v>0</v>
      </c>
      <c>
        <v>0</v>
      </c>
      <c>
        <v>0</v>
      </c>
    </row>
    <row>
      <c>
        <v>2388720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TR-2/106 45-83-L00106_955142302_955142302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17:11:03</t>
        </is>
      </c>
      <c>
        <is>
          <t>03.10.2022 18:35:11</t>
        </is>
      </c>
      <c>
        <v>1.402222222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7.011111</v>
      </c>
      <c>
        <v>0</v>
      </c>
      <c>
        <v>0</v>
      </c>
      <c>
        <v>0</v>
      </c>
      <c>
        <v>0</v>
      </c>
    </row>
    <row>
      <c>
        <v>2388722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TOSUNLAR BEKİR EKİZ TARIMSAL SULAMA 35-32-L00040_B_56377009_56377009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17:18:17</t>
        </is>
      </c>
      <c>
        <is>
          <t>03.10.2022 21:20:33</t>
        </is>
      </c>
      <c>
        <v>4.037777777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4.037778</v>
      </c>
      <c>
        <v>0</v>
      </c>
      <c>
        <v>0</v>
      </c>
    </row>
    <row>
      <c>
        <v>2388721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45-71-M02427_953221707_953221707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03.10.2022 17:19:28</t>
        </is>
      </c>
      <c>
        <is>
          <t>03.10.2022 18:08:46</t>
        </is>
      </c>
      <c>
        <v>0.821666666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4.108333</v>
      </c>
      <c>
        <v>0</v>
      </c>
      <c>
        <v>0</v>
      </c>
      <c>
        <v>0</v>
      </c>
      <c>
        <v>0</v>
      </c>
    </row>
    <row>
      <c>
        <v>2388723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DM-12/TR-2 45-72-L00063_DM-12/ TR-3 L02_66458908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17:21:57</t>
        </is>
      </c>
      <c>
        <is>
          <t>03.10.2022 18:18:29</t>
        </is>
      </c>
      <c>
        <v>0.942222222</v>
      </c>
      <c>
        <v>0</v>
      </c>
      <c>
        <v>1081</v>
      </c>
      <c>
        <v>0</v>
      </c>
      <c>
        <v>0</v>
      </c>
      <c>
        <v>0</v>
      </c>
      <c>
        <v>0</v>
      </c>
      <c>
        <v>0</v>
      </c>
      <c>
        <v>1018.542222</v>
      </c>
      <c>
        <v>0</v>
      </c>
      <c>
        <v>0</v>
      </c>
      <c>
        <v>0</v>
      </c>
      <c>
        <v>0</v>
      </c>
    </row>
    <row>
      <c>
        <v>2388725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K-3083 35-04-K03083_99568451_99568451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17:30:18</t>
        </is>
      </c>
      <c>
        <is>
          <t>03.10.2022 18:46:30</t>
        </is>
      </c>
      <c>
        <v>1.27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7.62</v>
      </c>
      <c>
        <v>0</v>
      </c>
      <c>
        <v>0</v>
      </c>
      <c>
        <v>0</v>
      </c>
      <c>
        <v>0</v>
      </c>
    </row>
    <row>
      <c>
        <v>2388727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KARAOĞLANLI TR-1 KÖK 45-71-M00091_KARAOĞLANLI TR-2 ŞEHİR İÇİ ÇIKIŞ M02_61195438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17:38:06</t>
        </is>
      </c>
      <c>
        <is>
          <t>03.10.2022 19:05:18</t>
        </is>
      </c>
      <c>
        <v>1.453333333</v>
      </c>
      <c>
        <v>38</v>
      </c>
      <c>
        <v>893</v>
      </c>
      <c>
        <v>0</v>
      </c>
      <c>
        <v>0</v>
      </c>
      <c>
        <v>0</v>
      </c>
      <c>
        <v>0</v>
      </c>
      <c>
        <v>55.226667</v>
      </c>
      <c>
        <v>1297.826666</v>
      </c>
      <c>
        <v>0</v>
      </c>
      <c>
        <v>0</v>
      </c>
      <c>
        <v>0</v>
      </c>
      <c>
        <v>0</v>
      </c>
    </row>
    <row>
      <c>
        <v>2388731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URGANLI TR-5 45-83-M00572_48025793_56399115_56399115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17:47:02</t>
        </is>
      </c>
      <c>
        <is>
          <t>03.10.2022 19:02:11</t>
        </is>
      </c>
      <c>
        <v>1.2525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35.07</v>
      </c>
      <c>
        <v>0</v>
      </c>
      <c>
        <v>0</v>
      </c>
      <c>
        <v>0</v>
      </c>
      <c>
        <v>0</v>
      </c>
    </row>
    <row>
      <c>
        <v>2388739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45-81-M00001_HatBaşıAyırıcı_53135370 M14_53135370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03.10.2022 17:59:19</t>
        </is>
      </c>
      <c>
        <is>
          <t>03.10.2022 20:05:10</t>
        </is>
      </c>
      <c>
        <v>2.0975</v>
      </c>
      <c>
        <v>0</v>
      </c>
      <c>
        <v>0</v>
      </c>
      <c>
        <v>1</v>
      </c>
      <c>
        <v>83</v>
      </c>
      <c>
        <v>0</v>
      </c>
      <c>
        <v>0</v>
      </c>
      <c>
        <v>0</v>
      </c>
      <c>
        <v>0</v>
      </c>
      <c>
        <v>2.0975</v>
      </c>
      <c>
        <v>174.0925</v>
      </c>
      <c>
        <v>0</v>
      </c>
      <c>
        <v>0</v>
      </c>
    </row>
    <row>
      <c>
        <v>2388740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KARABURÇ KÖK 35-31-L00253_DONANIMLI YEDEK L02_2113671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18:11:28</t>
        </is>
      </c>
      <c>
        <is>
          <t>03.10.2022 18:23:26</t>
        </is>
      </c>
      <c>
        <v>0.199444444</v>
      </c>
      <c>
        <v>1</v>
      </c>
      <c>
        <v>7</v>
      </c>
      <c>
        <v>40</v>
      </c>
      <c>
        <v>1524</v>
      </c>
      <c>
        <v>67</v>
      </c>
      <c>
        <v>3070</v>
      </c>
      <c>
        <v>0.199444</v>
      </c>
      <c>
        <v>1.396111</v>
      </c>
      <c>
        <v>7.977778</v>
      </c>
      <c>
        <v>303.953333</v>
      </c>
      <c>
        <v>13.362778</v>
      </c>
      <c>
        <v>612.294443</v>
      </c>
    </row>
    <row>
      <c>
        <v>2388748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İBRAHİM ÇOBAN SULAMA GRUBU 35-29-M00386_A_56397693_56397693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18:12:54</t>
        </is>
      </c>
      <c>
        <is>
          <t>03.10.2022 19:21:32</t>
        </is>
      </c>
      <c>
        <v>1.143888888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2.287778</v>
      </c>
      <c>
        <v>0</v>
      </c>
      <c>
        <v>0</v>
      </c>
      <c>
        <v>0</v>
      </c>
      <c>
        <v>0</v>
      </c>
    </row>
    <row>
      <c>
        <v>2388744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TR-1/103 45-71-M00942_DAĞITIM TRAFOSU M03_66501688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03.10.2022 18:14:36</t>
        </is>
      </c>
      <c>
        <is>
          <t>03.10.2022 21:29:26</t>
        </is>
      </c>
      <c>
        <v>3.247222222</v>
      </c>
      <c>
        <v>1</v>
      </c>
      <c>
        <v>324</v>
      </c>
      <c>
        <v>0</v>
      </c>
      <c>
        <v>0</v>
      </c>
      <c>
        <v>0</v>
      </c>
      <c>
        <v>0</v>
      </c>
      <c>
        <v>3.247222</v>
      </c>
      <c>
        <v>1052.1</v>
      </c>
      <c>
        <v>0</v>
      </c>
      <c>
        <v>0</v>
      </c>
      <c>
        <v>0</v>
      </c>
      <c>
        <v>0</v>
      </c>
    </row>
    <row>
      <c>
        <v>2388742</v>
      </c>
      <c>
        <v>1</v>
      </c>
      <c>
        <is>
          <t>MANİSA</t>
        </is>
      </c>
      <c>
        <v>TURGUTLU</v>
      </c>
      <c>
        <is>
          <t>Saha Dağıtım Kutusu (SDK)</t>
        </is>
      </c>
      <c t="inlineStr">
        <is>
          <t>TR-2/105 45-83-L00105_G TR1819G5B_48127111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18:14:44</t>
        </is>
      </c>
      <c>
        <is>
          <t>03.10.2022 19:23:12</t>
        </is>
      </c>
      <c>
        <v>1.141111111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9.128889</v>
      </c>
      <c>
        <v>0</v>
      </c>
      <c>
        <v>0</v>
      </c>
      <c>
        <v>0</v>
      </c>
      <c>
        <v>0</v>
      </c>
    </row>
    <row>
      <c>
        <v>2388745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AVDAN TR-5 KÖK 45-82-M00130_CENKYERİ M02_72194308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03.10.2022 18:16:11</t>
        </is>
      </c>
      <c>
        <is>
          <t>03.10.2022 18:27:16</t>
        </is>
      </c>
      <c>
        <v>0.184722222</v>
      </c>
      <c>
        <v>31</v>
      </c>
      <c>
        <v>2035</v>
      </c>
      <c>
        <v>0</v>
      </c>
      <c>
        <v>0</v>
      </c>
      <c>
        <v>0</v>
      </c>
      <c>
        <v>0</v>
      </c>
      <c>
        <v>5.726389</v>
      </c>
      <c>
        <v>375.909722</v>
      </c>
      <c>
        <v>0</v>
      </c>
      <c>
        <v>0</v>
      </c>
      <c>
        <v>0</v>
      </c>
      <c>
        <v>0</v>
      </c>
    </row>
    <row>
      <c>
        <v>2388751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K-1746 35-04-K01746_99281076_99281076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18:17:01</t>
        </is>
      </c>
      <c>
        <is>
          <t>03.10.2022 19:50:05</t>
        </is>
      </c>
      <c>
        <v>1.551111111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7.755556</v>
      </c>
      <c>
        <v>0</v>
      </c>
      <c>
        <v>0</v>
      </c>
      <c>
        <v>0</v>
      </c>
      <c>
        <v>0</v>
      </c>
    </row>
    <row>
      <c>
        <v>2388749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45-78-M00576_HatBaşıAyırıcı_53132741 M05_53132741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18:18:43</t>
        </is>
      </c>
      <c>
        <is>
          <t>03.10.2022 21:09:53</t>
        </is>
      </c>
      <c>
        <v>2.852777777</v>
      </c>
      <c>
        <v>0</v>
      </c>
      <c>
        <v>0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313.805555</v>
      </c>
    </row>
    <row>
      <c>
        <v>2388761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PAŞAKÖY TR-6 45-80-M00168_956536738_956536738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18:38:06</t>
        </is>
      </c>
      <c>
        <is>
          <t>03.10.2022 20:58:08</t>
        </is>
      </c>
      <c>
        <v>2.333888888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2.333889</v>
      </c>
      <c>
        <v>0</v>
      </c>
      <c>
        <v>0</v>
      </c>
      <c>
        <v>0</v>
      </c>
      <c>
        <v>0</v>
      </c>
    </row>
    <row>
      <c>
        <v>2388760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TR-1/48 45-72-M00048_956495206_956495206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18:39:52</t>
        </is>
      </c>
      <c>
        <is>
          <t>03.10.2022 19:40:31</t>
        </is>
      </c>
      <c>
        <v>1.010833333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3.0325</v>
      </c>
      <c>
        <v>0</v>
      </c>
      <c>
        <v>0</v>
      </c>
      <c>
        <v>0</v>
      </c>
      <c>
        <v>0</v>
      </c>
    </row>
    <row>
      <c>
        <v>2388762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ADALA DM 45-78-M00827_ADALA TR-1 M08_66113865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18:40:09</t>
        </is>
      </c>
      <c>
        <is>
          <t>03.10.2022 20:02:07</t>
        </is>
      </c>
      <c>
        <v>1.366111111</v>
      </c>
      <c>
        <v>0</v>
      </c>
      <c>
        <v>0</v>
      </c>
      <c>
        <v>0</v>
      </c>
      <c>
        <v>0</v>
      </c>
      <c>
        <v>13</v>
      </c>
      <c>
        <v>870</v>
      </c>
      <c>
        <v>0</v>
      </c>
      <c>
        <v>0</v>
      </c>
      <c>
        <v>0</v>
      </c>
      <c>
        <v>0</v>
      </c>
      <c>
        <v>17.759444</v>
      </c>
      <c>
        <v>1188.516667</v>
      </c>
    </row>
    <row>
      <c>
        <v>2388764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K-3613 35-01-K03613_911323435_911323435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18:45:43</t>
        </is>
      </c>
      <c>
        <is>
          <t>03.10.2022 20:39:37</t>
        </is>
      </c>
      <c>
        <v>1.898333333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34.17</v>
      </c>
      <c>
        <v>0</v>
      </c>
      <c>
        <v>0</v>
      </c>
      <c>
        <v>0</v>
      </c>
      <c>
        <v>0</v>
      </c>
    </row>
    <row>
      <c>
        <v>2388766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DM-05/02 45-71-M00048_HatBaşıAyırıcı_53139097 M03_53139097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18:46:41</t>
        </is>
      </c>
      <c>
        <is>
          <t>03.10.2022 22:38:38</t>
        </is>
      </c>
      <c>
        <v>3.865833333</v>
      </c>
      <c>
        <v>9</v>
      </c>
      <c>
        <v>0</v>
      </c>
      <c>
        <v>0</v>
      </c>
      <c>
        <v>0</v>
      </c>
      <c>
        <v>0</v>
      </c>
      <c>
        <v>0</v>
      </c>
      <c>
        <v>34.7925</v>
      </c>
      <c>
        <v>0</v>
      </c>
      <c>
        <v>0</v>
      </c>
      <c>
        <v>0</v>
      </c>
      <c>
        <v>0</v>
      </c>
      <c>
        <v>0</v>
      </c>
    </row>
    <row>
      <c>
        <v>2388767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AKÇAPINAR TR-1 45-83-L00438_B_56401089_56401089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18:47:59</t>
        </is>
      </c>
      <c>
        <is>
          <t>03.10.2022 20:27:20</t>
        </is>
      </c>
      <c>
        <v>1.655833333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82.791667</v>
      </c>
      <c>
        <v>0</v>
      </c>
      <c>
        <v>0</v>
      </c>
      <c>
        <v>0</v>
      </c>
      <c>
        <v>0</v>
      </c>
    </row>
    <row>
      <c>
        <v>2388770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M-1932 35-09-M01932_B_56373843_56373843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18:51:51</t>
        </is>
      </c>
      <c>
        <is>
          <t>03.10.2022 21:19:50</t>
        </is>
      </c>
      <c>
        <v>2.466388888</v>
      </c>
      <c>
        <v>0</v>
      </c>
      <c>
        <v>174</v>
      </c>
      <c>
        <v>0</v>
      </c>
      <c>
        <v>0</v>
      </c>
      <c>
        <v>0</v>
      </c>
      <c>
        <v>0</v>
      </c>
      <c>
        <v>0</v>
      </c>
      <c>
        <v>429.151667</v>
      </c>
      <c>
        <v>0</v>
      </c>
      <c>
        <v>0</v>
      </c>
      <c>
        <v>0</v>
      </c>
      <c>
        <v>0</v>
      </c>
    </row>
    <row>
      <c>
        <v>2388769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DM-19/02A 45-71-M02184_AMCAOĞLU GIDA HATTI M09_65995559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18:52:10</t>
        </is>
      </c>
      <c>
        <is>
          <t>03.10.2022 20:34:49</t>
        </is>
      </c>
      <c>
        <v>1.710833333</v>
      </c>
      <c>
        <v>16</v>
      </c>
      <c>
        <v>0</v>
      </c>
      <c>
        <v>0</v>
      </c>
      <c>
        <v>0</v>
      </c>
      <c>
        <v>0</v>
      </c>
      <c>
        <v>0</v>
      </c>
      <c>
        <v>27.373333</v>
      </c>
      <c>
        <v>0</v>
      </c>
      <c>
        <v>0</v>
      </c>
      <c>
        <v>0</v>
      </c>
      <c>
        <v>0</v>
      </c>
      <c>
        <v>0</v>
      </c>
    </row>
    <row>
      <c>
        <v>2388778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35-19-L00087_956667909_956667909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03.10.2022 19:04:14</t>
        </is>
      </c>
      <c>
        <is>
          <t>03.10.2022 20:01:44</t>
        </is>
      </c>
      <c>
        <v>0.958333333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0.958333</v>
      </c>
      <c>
        <v>0</v>
      </c>
      <c>
        <v>0</v>
      </c>
      <c>
        <v>0</v>
      </c>
      <c>
        <v>0</v>
      </c>
    </row>
    <row>
      <c>
        <v>2388786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TR-28 35-27-M00028_HatBaşıAyırıcı_72468913 M02_72468913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03.10.2022 19:12:43</t>
        </is>
      </c>
      <c>
        <is>
          <t>03.10.2022 20:16:53</t>
        </is>
      </c>
      <c>
        <v>1.069444444</v>
      </c>
      <c>
        <v>1</v>
      </c>
      <c>
        <v>135</v>
      </c>
      <c>
        <v>0</v>
      </c>
      <c>
        <v>0</v>
      </c>
      <c>
        <v>0</v>
      </c>
      <c>
        <v>0</v>
      </c>
      <c>
        <v>1.069444</v>
      </c>
      <c>
        <v>144.375</v>
      </c>
      <c>
        <v>0</v>
      </c>
      <c>
        <v>0</v>
      </c>
      <c>
        <v>0</v>
      </c>
      <c>
        <v>0</v>
      </c>
    </row>
    <row>
      <c>
        <v>2388788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DURDU AKIN VE ARKADAŞLARI 35-26-M00492_35-26-M00492_2360012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03.10.2022 19:14:17</t>
        </is>
      </c>
      <c>
        <is>
          <t>03.10.2022 20:04:56</t>
        </is>
      </c>
      <c>
        <v>0.844166666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8.441667</v>
      </c>
      <c>
        <v>0</v>
      </c>
      <c>
        <v>0</v>
      </c>
      <c>
        <v>0</v>
      </c>
      <c>
        <v>0</v>
      </c>
    </row>
    <row>
      <c>
        <v>2388794</v>
      </c>
      <c>
        <v>1</v>
      </c>
      <c>
        <is>
          <t>MANİSA</t>
        </is>
      </c>
      <c>
        <v>KULA</v>
      </c>
      <c>
        <is>
          <t>TM Fideri</t>
        </is>
      </c>
      <c t="inlineStr">
        <is>
          <t>KULA TM 45-77-A00002_AHMETLİ DM M22_2117129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03.10.2022 19:38:00</t>
        </is>
      </c>
      <c>
        <is>
          <t>03.10.2022 20:55:03</t>
        </is>
      </c>
      <c>
        <v>1.284166666</v>
      </c>
      <c>
        <v>0</v>
      </c>
      <c>
        <v>1</v>
      </c>
      <c>
        <v>25</v>
      </c>
      <c>
        <v>65</v>
      </c>
      <c>
        <v>60</v>
      </c>
      <c>
        <v>423</v>
      </c>
      <c>
        <v>0</v>
      </c>
      <c>
        <v>1.284167</v>
      </c>
      <c>
        <v>32.104167</v>
      </c>
      <c>
        <v>83.470833</v>
      </c>
      <c>
        <v>77.05</v>
      </c>
      <c>
        <v>543.2025</v>
      </c>
    </row>
    <row>
      <c>
        <v>2388795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TR-89 35-16-L00089_47565595_56398444_56398444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19:44:07</t>
        </is>
      </c>
      <c>
        <is>
          <t>03.10.2022 20:17:49</t>
        </is>
      </c>
      <c>
        <v>0.561666666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16.288333</v>
      </c>
      <c>
        <v>0</v>
      </c>
      <c>
        <v>0</v>
      </c>
      <c>
        <v>0</v>
      </c>
      <c>
        <v>0</v>
      </c>
    </row>
    <row>
      <c>
        <v>2388798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TR-1 35-23-M00222_42066370_56357465_56357465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19:50:07</t>
        </is>
      </c>
      <c>
        <is>
          <t>03.10.2022 20:39:37</t>
        </is>
      </c>
      <c>
        <v>0.825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11.55</v>
      </c>
      <c>
        <v>0</v>
      </c>
      <c>
        <v>0</v>
      </c>
      <c>
        <v>0</v>
      </c>
      <c>
        <v>0</v>
      </c>
    </row>
    <row>
      <c>
        <v>2388801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TURGUTALP TR-1 45-71-M01762_43149452_56392398_56392398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19:56:11</t>
        </is>
      </c>
      <c>
        <is>
          <t>03.10.2022 21:18:35</t>
        </is>
      </c>
      <c>
        <v>1.373333333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31.586667</v>
      </c>
      <c>
        <v>0</v>
      </c>
      <c>
        <v>0</v>
      </c>
      <c>
        <v>0</v>
      </c>
      <c>
        <v>0</v>
      </c>
    </row>
    <row>
      <c>
        <v>2388809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K-3056 35-03-K03056_915045588_915045588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03.10.2022 20:14:05</t>
        </is>
      </c>
      <c>
        <is>
          <t>03.10.2022 22:41:25</t>
        </is>
      </c>
      <c>
        <v>2.455555555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2.455556</v>
      </c>
      <c>
        <v>0</v>
      </c>
      <c>
        <v>0</v>
      </c>
      <c>
        <v>0</v>
      </c>
      <c>
        <v>0</v>
      </c>
    </row>
    <row>
      <c>
        <v>2388811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TR-6 35-17-M00206__56374655_56374655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03.10.2022 20:29:43</t>
        </is>
      </c>
      <c>
        <is>
          <t>03.10.2022 21:21:19</t>
        </is>
      </c>
      <c>
        <v>0.86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103.2</v>
      </c>
      <c>
        <v>0</v>
      </c>
      <c>
        <v>0</v>
      </c>
    </row>
    <row>
      <c>
        <v>2388815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M-1383 35-09-M01383_35-09-M01383_47349650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03.10.2022 20:42:50</t>
        </is>
      </c>
      <c>
        <is>
          <t>03.10.2022 22:01:48</t>
        </is>
      </c>
      <c>
        <v>1.316111111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26.322222</v>
      </c>
      <c>
        <v>0</v>
      </c>
      <c>
        <v>0</v>
      </c>
      <c>
        <v>0</v>
      </c>
      <c>
        <v>0</v>
      </c>
    </row>
    <row>
      <c>
        <v>2388816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DUMANLAR KÖK 45-81-M00044_HatBaşıAyırıcı_53134861 M02_53134861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03.10.2022 21:23:43</t>
        </is>
      </c>
      <c>
        <is>
          <t>03.10.2022 21:53:06</t>
        </is>
      </c>
      <c>
        <v>0.489722222</v>
      </c>
      <c>
        <v>0</v>
      </c>
      <c>
        <v>0</v>
      </c>
      <c>
        <v>2</v>
      </c>
      <c>
        <v>63</v>
      </c>
      <c>
        <v>0</v>
      </c>
      <c>
        <v>0</v>
      </c>
      <c>
        <v>0</v>
      </c>
      <c>
        <v>0</v>
      </c>
      <c>
        <v>0.979444</v>
      </c>
      <c>
        <v>30.8525</v>
      </c>
      <c>
        <v>0</v>
      </c>
      <c>
        <v>0</v>
      </c>
    </row>
    <row>
      <c>
        <v>2388818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M07_2321769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03.10.2022 21:30:01</t>
        </is>
      </c>
      <c>
        <is>
          <t>03.10.2022 21:47:00</t>
        </is>
      </c>
      <c>
        <v>0.283055555</v>
      </c>
      <c>
        <v>122</v>
      </c>
      <c>
        <v>601</v>
      </c>
      <c>
        <v>0</v>
      </c>
      <c>
        <v>0</v>
      </c>
      <c>
        <v>0</v>
      </c>
      <c>
        <v>0</v>
      </c>
      <c>
        <v>34.532778</v>
      </c>
      <c>
        <v>170.116389</v>
      </c>
      <c>
        <v>0</v>
      </c>
      <c>
        <v>0</v>
      </c>
      <c>
        <v>0</v>
      </c>
      <c>
        <v>0</v>
      </c>
    </row>
    <row>
      <c>
        <v>2388828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MALAZ BAĞBAŞI TR-1 45-75-M00289_A_56398913_56398913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03.10.2022 22:29:58</t>
        </is>
      </c>
      <c>
        <is>
          <t>04.10.2022 01:16:04</t>
        </is>
      </c>
      <c>
        <v>2.768333333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19.378333</v>
      </c>
    </row>
    <row>
      <c>
        <v>2388830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M-3437(YATIRIM REZERVE) 35-03-M03437_910418629_910418629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03.10.2022 22:48:53</t>
        </is>
      </c>
      <c>
        <is>
          <t>04.10.2022 01:46:26</t>
        </is>
      </c>
      <c>
        <v>2.959166666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62.1425</v>
      </c>
      <c>
        <v>0</v>
      </c>
      <c>
        <v>0</v>
      </c>
      <c>
        <v>0</v>
      </c>
      <c>
        <v>0</v>
      </c>
    </row>
    <row>
      <c>
        <v>2388831</v>
      </c>
      <c>
        <v>1</v>
      </c>
      <c>
        <is>
          <t>İZMİR</t>
        </is>
      </c>
      <c>
        <v>TORBALI</v>
      </c>
      <c>
        <is>
          <t>Saha Dağıtım Kutusu (SDK)</t>
        </is>
      </c>
      <c t="inlineStr">
        <is>
          <t>DM-3/TR-24 (TR-95) 35-26-M00095_B B01b_66387665</t>
        </is>
      </c>
      <c>
        <v>AG Box Arızası</v>
      </c>
      <c>
        <v>Dağıtım-AG</v>
      </c>
      <c>
        <v>Uzun</v>
      </c>
      <c>
        <v>Şebeke işletmecisi </v>
      </c>
      <c>
        <v>Bildirimsiz</v>
      </c>
      <c>
        <is>
          <t>03.10.2022 23:01:51</t>
        </is>
      </c>
      <c>
        <is>
          <t>03.10.2022 23:55:25</t>
        </is>
      </c>
      <c>
        <v>0.892777777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66.958333</v>
      </c>
      <c>
        <v>0</v>
      </c>
      <c>
        <v>0</v>
      </c>
      <c>
        <v>0</v>
      </c>
      <c>
        <v>0</v>
      </c>
    </row>
    <row>
      <c>
        <v>2388834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45-71-M00095_HatBaşıAyırıcı_53134218 M07_53134218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04.10.2022 00:05:34</t>
        </is>
      </c>
      <c>
        <is>
          <t>04.10.2022 06:00:10</t>
        </is>
      </c>
      <c>
        <v>5.91</v>
      </c>
      <c>
        <v>4</v>
      </c>
      <c>
        <v>166</v>
      </c>
      <c>
        <v>0</v>
      </c>
      <c>
        <v>0</v>
      </c>
      <c>
        <v>0</v>
      </c>
      <c>
        <v>0</v>
      </c>
      <c>
        <v>23.64</v>
      </c>
      <c>
        <v>981.06</v>
      </c>
      <c>
        <v>0</v>
      </c>
      <c>
        <v>0</v>
      </c>
      <c>
        <v>0</v>
      </c>
      <c>
        <v>0</v>
      </c>
    </row>
    <row>
      <c>
        <v>2388833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K-1024 35-01-K01024_911286760_911286760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00:10:21</t>
        </is>
      </c>
      <c>
        <is>
          <t>04.10.2022 00:40:02</t>
        </is>
      </c>
      <c>
        <v>0.494722222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0.494722</v>
      </c>
      <c>
        <v>0</v>
      </c>
      <c>
        <v>0</v>
      </c>
      <c>
        <v>0</v>
      </c>
      <c>
        <v>0</v>
      </c>
    </row>
    <row>
      <c>
        <v>2388837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L-336 REİSDERE 35-18-L00336_95000611195_95000611195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00:34:52</t>
        </is>
      </c>
      <c>
        <is>
          <t>04.10.2022 03:26:54</t>
        </is>
      </c>
      <c>
        <v>2.867222222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151.962778</v>
      </c>
      <c>
        <v>0</v>
      </c>
      <c>
        <v>0</v>
      </c>
    </row>
    <row>
      <c>
        <v>2388838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TR-83 35-16-L00083_47565546_56398499_56398499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00:51:19</t>
        </is>
      </c>
      <c>
        <is>
          <t>04.10.2022 01:34:12</t>
        </is>
      </c>
      <c>
        <v>0.714722222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25.015278</v>
      </c>
      <c>
        <v>0</v>
      </c>
      <c>
        <v>0</v>
      </c>
      <c>
        <v>0</v>
      </c>
      <c>
        <v>0</v>
      </c>
    </row>
    <row>
      <c>
        <v>2388839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00:58:44</t>
        </is>
      </c>
      <c>
        <is>
          <t>04.10.2022 01:24:37</t>
        </is>
      </c>
      <c>
        <v>0.431388888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23.726389</v>
      </c>
      <c>
        <v>0</v>
      </c>
      <c>
        <v>0</v>
      </c>
    </row>
    <row>
      <c>
        <v>2388840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M07_2076259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02:32:32</t>
        </is>
      </c>
      <c>
        <is>
          <t>04.10.2022 04:12:46</t>
        </is>
      </c>
      <c>
        <v>1.670555555</v>
      </c>
      <c>
        <v>122</v>
      </c>
      <c>
        <v>601</v>
      </c>
      <c>
        <v>0</v>
      </c>
      <c>
        <v>0</v>
      </c>
      <c>
        <v>0</v>
      </c>
      <c>
        <v>0</v>
      </c>
      <c>
        <v>203.807778</v>
      </c>
      <c>
        <v>1004.003889</v>
      </c>
      <c>
        <v>0</v>
      </c>
      <c>
        <v>0</v>
      </c>
      <c>
        <v>0</v>
      </c>
      <c>
        <v>0</v>
      </c>
    </row>
    <row>
      <c>
        <v>2388843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45-77-A00001_ESKİ SELENDİ M07_2049428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03:07:22</t>
        </is>
      </c>
      <c>
        <is>
          <t>04.10.2022 03:08:19</t>
        </is>
      </c>
      <c>
        <v>0.015833333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0.174167</v>
      </c>
      <c>
        <v>0</v>
      </c>
      <c>
        <v>0</v>
      </c>
      <c>
        <v>0</v>
      </c>
    </row>
    <row>
      <c>
        <v>2388845</v>
      </c>
      <c>
        <v>1</v>
      </c>
      <c>
        <is>
          <t>MANİSA</t>
        </is>
      </c>
      <c>
        <v>KULA</v>
      </c>
      <c>
        <is>
          <t>TM Fideri</t>
        </is>
      </c>
      <c t="inlineStr">
        <is>
          <t>KULA TM 45-77-A00002_AHMETLİ DM M22_2334806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03:13:38</t>
        </is>
      </c>
      <c>
        <is>
          <t>04.10.2022 04:18:28</t>
        </is>
      </c>
      <c>
        <v>1.080555555</v>
      </c>
      <c>
        <v>0</v>
      </c>
      <c>
        <v>1</v>
      </c>
      <c>
        <v>22</v>
      </c>
      <c>
        <v>70</v>
      </c>
      <c>
        <v>49</v>
      </c>
      <c>
        <v>438</v>
      </c>
      <c>
        <v>0</v>
      </c>
      <c>
        <v>1.080556</v>
      </c>
      <c>
        <v>23.772222</v>
      </c>
      <c>
        <v>75.638889</v>
      </c>
      <c>
        <v>52.947222</v>
      </c>
      <c>
        <v>473.283333</v>
      </c>
    </row>
    <row>
      <c>
        <v>2388844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L-322 AKKENT SİTESİ 35-18-L00322_ TRL0_72116787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03:15:12</t>
        </is>
      </c>
      <c>
        <is>
          <t>04.10.2022 04:30:41</t>
        </is>
      </c>
      <c>
        <v>1.258055555</v>
      </c>
      <c>
        <v>0</v>
      </c>
      <c>
        <v>0</v>
      </c>
      <c>
        <v>0</v>
      </c>
      <c>
        <v>0</v>
      </c>
      <c>
        <v>1</v>
      </c>
      <c>
        <v>64</v>
      </c>
      <c>
        <v>0</v>
      </c>
      <c>
        <v>0</v>
      </c>
      <c>
        <v>0</v>
      </c>
      <c>
        <v>0</v>
      </c>
      <c>
        <v>1.258056</v>
      </c>
      <c>
        <v>80.515556</v>
      </c>
    </row>
    <row>
      <c>
        <v>2388846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35-27-L00056_ARMUTLU İ.M. L03_72201723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03:38:45</t>
        </is>
      </c>
      <c>
        <is>
          <t>04.10.2022 04:03:34</t>
        </is>
      </c>
      <c>
        <v>0.413611111</v>
      </c>
      <c>
        <v>259</v>
      </c>
      <c>
        <v>3656</v>
      </c>
      <c>
        <v>0</v>
      </c>
      <c>
        <v>0</v>
      </c>
      <c>
        <v>0</v>
      </c>
      <c>
        <v>0</v>
      </c>
      <c>
        <v>107.125278</v>
      </c>
      <c>
        <v>1512.162222</v>
      </c>
      <c>
        <v>0</v>
      </c>
      <c>
        <v>0</v>
      </c>
      <c>
        <v>0</v>
      </c>
      <c>
        <v>0</v>
      </c>
    </row>
    <row>
      <c>
        <v>2388847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03:49:15</t>
        </is>
      </c>
      <c>
        <is>
          <t>04.10.2022 04:14:13</t>
        </is>
      </c>
      <c>
        <v>0.416111111</v>
      </c>
      <c>
        <v>19</v>
      </c>
      <c>
        <v>294</v>
      </c>
      <c>
        <v>0</v>
      </c>
      <c>
        <v>0</v>
      </c>
      <c>
        <v>15</v>
      </c>
      <c>
        <v>683</v>
      </c>
      <c>
        <v>7.906111</v>
      </c>
      <c>
        <v>122.336667</v>
      </c>
      <c>
        <v>0</v>
      </c>
      <c>
        <v>0</v>
      </c>
      <c>
        <v>6.241667</v>
      </c>
      <c>
        <v>284.203889</v>
      </c>
    </row>
    <row>
      <c>
        <v>2388848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35-18-A00004_ILDIR-2 L03_2064610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04:02:49</t>
        </is>
      </c>
      <c>
        <is>
          <t>04.10.2022 04:16:17</t>
        </is>
      </c>
      <c>
        <v>0.224444444</v>
      </c>
      <c>
        <v>0</v>
      </c>
      <c>
        <v>0</v>
      </c>
      <c>
        <v>0</v>
      </c>
      <c>
        <v>0</v>
      </c>
      <c>
        <v>5</v>
      </c>
      <c>
        <v>491</v>
      </c>
      <c>
        <v>0</v>
      </c>
      <c>
        <v>0</v>
      </c>
      <c>
        <v>0</v>
      </c>
      <c>
        <v>0</v>
      </c>
      <c>
        <v>1.122222</v>
      </c>
      <c>
        <v>110.202222</v>
      </c>
    </row>
    <row>
      <c>
        <v>2388850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04:21:54</t>
        </is>
      </c>
      <c>
        <is>
          <t>04.10.2022 04:33:05</t>
        </is>
      </c>
      <c>
        <v>0.186388888</v>
      </c>
      <c>
        <v>19</v>
      </c>
      <c>
        <v>294</v>
      </c>
      <c>
        <v>0</v>
      </c>
      <c>
        <v>0</v>
      </c>
      <c>
        <v>15</v>
      </c>
      <c>
        <v>683</v>
      </c>
      <c>
        <v>3.541389</v>
      </c>
      <c>
        <v>54.798333</v>
      </c>
      <c>
        <v>0</v>
      </c>
      <c>
        <v>0</v>
      </c>
      <c>
        <v>2.795833</v>
      </c>
      <c>
        <v>127.303611</v>
      </c>
    </row>
    <row>
      <c>
        <v>2388851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04:46:40</t>
        </is>
      </c>
      <c>
        <is>
          <t>04.10.2022 04:48:33</t>
        </is>
      </c>
      <c>
        <v>0.031388888</v>
      </c>
      <c>
        <v>19</v>
      </c>
      <c>
        <v>294</v>
      </c>
      <c>
        <v>0</v>
      </c>
      <c>
        <v>0</v>
      </c>
      <c>
        <v>15</v>
      </c>
      <c>
        <v>683</v>
      </c>
      <c>
        <v>0.596389</v>
      </c>
      <c>
        <v>9.228333</v>
      </c>
      <c>
        <v>0</v>
      </c>
      <c>
        <v>0</v>
      </c>
      <c>
        <v>0.470833</v>
      </c>
      <c>
        <v>21.438611</v>
      </c>
    </row>
    <row>
      <c>
        <v>2388855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TR-61 35-26-M00061_TR-48 M01_65930721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05:21:00</t>
        </is>
      </c>
      <c>
        <is>
          <t>04.10.2022 06:04:01</t>
        </is>
      </c>
      <c>
        <v>0.716944444</v>
      </c>
      <c>
        <v>35</v>
      </c>
      <c>
        <v>11374</v>
      </c>
      <c>
        <v>0</v>
      </c>
      <c>
        <v>0</v>
      </c>
      <c>
        <v>0</v>
      </c>
      <c>
        <v>0</v>
      </c>
      <c>
        <v>25.093056</v>
      </c>
      <c>
        <v>8154.526106</v>
      </c>
      <c>
        <v>0</v>
      </c>
      <c>
        <v>0</v>
      </c>
      <c>
        <v>0</v>
      </c>
      <c>
        <v>0</v>
      </c>
    </row>
    <row>
      <c>
        <v>2388861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K-1648 35-03-K01648_910226635_910226635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06:29:08</t>
        </is>
      </c>
      <c>
        <is>
          <t>04.10.2022 08:45:00</t>
        </is>
      </c>
      <c>
        <v>2.264444444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6.793333</v>
      </c>
      <c>
        <v>0</v>
      </c>
      <c>
        <v>0</v>
      </c>
      <c>
        <v>0</v>
      </c>
      <c>
        <v>0</v>
      </c>
    </row>
    <row>
      <c>
        <v>2388860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06:31:24</t>
        </is>
      </c>
      <c>
        <is>
          <t>04.10.2022 06:52:51</t>
        </is>
      </c>
      <c>
        <v>0.3575</v>
      </c>
      <c>
        <v>19</v>
      </c>
      <c>
        <v>294</v>
      </c>
      <c>
        <v>0</v>
      </c>
      <c>
        <v>0</v>
      </c>
      <c>
        <v>15</v>
      </c>
      <c>
        <v>683</v>
      </c>
      <c>
        <v>6.7925</v>
      </c>
      <c>
        <v>105.105</v>
      </c>
      <c>
        <v>0</v>
      </c>
      <c>
        <v>0</v>
      </c>
      <c>
        <v>5.3625</v>
      </c>
      <c>
        <v>244.1725</v>
      </c>
    </row>
    <row>
      <c>
        <v>2388865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06:54:12</t>
        </is>
      </c>
      <c>
        <is>
          <t>04.10.2022 06:54:40</t>
        </is>
      </c>
      <c>
        <v>0.007777777</v>
      </c>
      <c>
        <v>85</v>
      </c>
      <c>
        <v>514</v>
      </c>
      <c>
        <v>0</v>
      </c>
      <c>
        <v>0</v>
      </c>
      <c>
        <v>27</v>
      </c>
      <c>
        <v>619</v>
      </c>
      <c>
        <v>0.661111</v>
      </c>
      <c>
        <v>3.997777</v>
      </c>
      <c>
        <v>0</v>
      </c>
      <c>
        <v>0</v>
      </c>
      <c>
        <v>0.21</v>
      </c>
      <c>
        <v>4.814444</v>
      </c>
    </row>
    <row>
      <c>
        <v>2388864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06:54:13</t>
        </is>
      </c>
      <c>
        <is>
          <t>04.10.2022 07:41:11</t>
        </is>
      </c>
      <c>
        <v>0.782777777</v>
      </c>
      <c>
        <v>19</v>
      </c>
      <c>
        <v>294</v>
      </c>
      <c>
        <v>0</v>
      </c>
      <c>
        <v>0</v>
      </c>
      <c>
        <v>15</v>
      </c>
      <c>
        <v>683</v>
      </c>
      <c>
        <v>14.872778</v>
      </c>
      <c>
        <v>230.136666</v>
      </c>
      <c>
        <v>0</v>
      </c>
      <c>
        <v>0</v>
      </c>
      <c>
        <v>11.741667</v>
      </c>
      <c>
        <v>534.637222</v>
      </c>
    </row>
    <row>
      <c>
        <v>2388867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TR-18 35-13-L00018_TR-20 L01_2120258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04.10.2022 07:00:31</t>
        </is>
      </c>
      <c>
        <is>
          <t>04.10.2022 07:32:14</t>
        </is>
      </c>
      <c>
        <v>0.528611111</v>
      </c>
      <c>
        <v>0</v>
      </c>
      <c>
        <v>0</v>
      </c>
      <c>
        <v>1</v>
      </c>
      <c>
        <v>184</v>
      </c>
      <c>
        <v>0</v>
      </c>
      <c>
        <v>0</v>
      </c>
      <c>
        <v>0</v>
      </c>
      <c>
        <v>0</v>
      </c>
      <c>
        <v>0.528611</v>
      </c>
      <c>
        <v>97.264444</v>
      </c>
      <c>
        <v>0</v>
      </c>
      <c>
        <v>0</v>
      </c>
    </row>
    <row>
      <c>
        <v>2388868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PANCAR TM 35-26-A00003_PANCAR-4 M05_2331033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07:10:40</t>
        </is>
      </c>
      <c>
        <is>
          <t>04.10.2022 07:16:15</t>
        </is>
      </c>
      <c>
        <v>0.093055555</v>
      </c>
      <c>
        <v>158</v>
      </c>
      <c>
        <v>6061</v>
      </c>
      <c>
        <v>0</v>
      </c>
      <c>
        <v>0</v>
      </c>
      <c>
        <v>0</v>
      </c>
      <c>
        <v>0</v>
      </c>
      <c>
        <v>14.702778</v>
      </c>
      <c>
        <v>564.009719</v>
      </c>
      <c>
        <v>0</v>
      </c>
      <c>
        <v>0</v>
      </c>
      <c>
        <v>0</v>
      </c>
      <c>
        <v>0</v>
      </c>
    </row>
    <row>
      <c>
        <v>2388869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M-1815 KISIK DM-2 35-22-M00096_M-1814 KISIK DM(CUMAOVASI-2) M13_72100665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07:11:21</t>
        </is>
      </c>
      <c>
        <is>
          <t>04.10.2022 08:29:36</t>
        </is>
      </c>
      <c>
        <v>1.304166666</v>
      </c>
      <c>
        <v>47</v>
      </c>
      <c>
        <v>804</v>
      </c>
      <c>
        <v>0</v>
      </c>
      <c>
        <v>0</v>
      </c>
      <c>
        <v>0</v>
      </c>
      <c>
        <v>0</v>
      </c>
      <c>
        <v>61.295833</v>
      </c>
      <c>
        <v>1048.549999</v>
      </c>
      <c>
        <v>0</v>
      </c>
      <c>
        <v>0</v>
      </c>
      <c>
        <v>0</v>
      </c>
      <c>
        <v>0</v>
      </c>
    </row>
    <row>
      <c>
        <v>2388876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35-03-K01717_B_56367508_56367508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07:37:29</t>
        </is>
      </c>
      <c>
        <is>
          <t>04.10.2022 10:58:14</t>
        </is>
      </c>
      <c>
        <v>3.345833333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173.983333</v>
      </c>
      <c>
        <v>0</v>
      </c>
      <c>
        <v>0</v>
      </c>
      <c>
        <v>0</v>
      </c>
      <c>
        <v>0</v>
      </c>
    </row>
    <row>
      <c>
        <v>2388880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04.10.2022 08:02:41</t>
        </is>
      </c>
      <c>
        <is>
          <t>04.10.2022 10:05:40</t>
        </is>
      </c>
      <c>
        <v>2.049722222</v>
      </c>
      <c>
        <v>85</v>
      </c>
      <c>
        <v>514</v>
      </c>
      <c>
        <v>0</v>
      </c>
      <c>
        <v>0</v>
      </c>
      <c>
        <v>27</v>
      </c>
      <c>
        <v>619</v>
      </c>
      <c>
        <v>174.226389</v>
      </c>
      <c>
        <v>1053.557222</v>
      </c>
      <c>
        <v>0</v>
      </c>
      <c>
        <v>0</v>
      </c>
      <c>
        <v>55.3425</v>
      </c>
      <c>
        <v>1268.778055</v>
      </c>
    </row>
    <row>
      <c>
        <v>2389151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METAL İŞLERİ TR-5 35-22-M00105_DAĞITIM TRAFO METAL İŞLERİ TR-5 M04_72108831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04.10.2022 08:10:00</t>
        </is>
      </c>
      <c>
        <is>
          <t>04.10.2022 18:25:00</t>
        </is>
      </c>
      <c>
        <v>10.25</v>
      </c>
      <c>
        <v>1</v>
      </c>
      <c>
        <v>32</v>
      </c>
      <c>
        <v>0</v>
      </c>
      <c>
        <v>0</v>
      </c>
      <c>
        <v>0</v>
      </c>
      <c>
        <v>0</v>
      </c>
      <c>
        <v>10.25</v>
      </c>
      <c>
        <v>328</v>
      </c>
      <c>
        <v>0</v>
      </c>
      <c>
        <v>0</v>
      </c>
      <c>
        <v>0</v>
      </c>
      <c>
        <v>0</v>
      </c>
    </row>
    <row>
      <c>
        <v>2388886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M-1814 KISIK DM-1 35-22-M00095_KISIK SANAYİ-2 M05_72099849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04.10.2022 08:17:43</t>
        </is>
      </c>
      <c>
        <is>
          <t>04.10.2022 14:18:16</t>
        </is>
      </c>
      <c>
        <v>6.009166666</v>
      </c>
      <c>
        <v>29</v>
      </c>
      <c>
        <v>823</v>
      </c>
      <c>
        <v>0</v>
      </c>
      <c>
        <v>0</v>
      </c>
      <c>
        <v>0</v>
      </c>
      <c>
        <v>0</v>
      </c>
      <c>
        <v>174.265833</v>
      </c>
      <c>
        <v>4945.544166</v>
      </c>
      <c>
        <v>0</v>
      </c>
      <c>
        <v>0</v>
      </c>
      <c>
        <v>0</v>
      </c>
      <c>
        <v>0</v>
      </c>
    </row>
    <row>
      <c>
        <v>2388889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45-78-M01161_HatBaşıAyırıcı_53139030 M06_53139030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08:19:07</t>
        </is>
      </c>
      <c>
        <is>
          <t>04.10.2022 11:34:32</t>
        </is>
      </c>
      <c>
        <v>3.256944444</v>
      </c>
      <c>
        <v>7</v>
      </c>
      <c>
        <v>4</v>
      </c>
      <c>
        <v>0</v>
      </c>
      <c>
        <v>0</v>
      </c>
      <c>
        <v>0</v>
      </c>
      <c>
        <v>0</v>
      </c>
      <c>
        <v>22.798611</v>
      </c>
      <c>
        <v>13.027778</v>
      </c>
      <c>
        <v>0</v>
      </c>
      <c>
        <v>0</v>
      </c>
      <c>
        <v>0</v>
      </c>
      <c>
        <v>0</v>
      </c>
    </row>
    <row>
      <c>
        <v>2388885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K-2575 35-01-K02575_35-01-K02575_65797836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08:19:24</t>
        </is>
      </c>
      <c>
        <is>
          <t>04.10.2022 09:25:25</t>
        </is>
      </c>
      <c>
        <v>1.100277777</v>
      </c>
      <c>
        <v>0</v>
      </c>
      <c>
        <v>367</v>
      </c>
      <c>
        <v>0</v>
      </c>
      <c>
        <v>0</v>
      </c>
      <c>
        <v>0</v>
      </c>
      <c>
        <v>0</v>
      </c>
      <c>
        <v>0</v>
      </c>
      <c>
        <v>403.801944</v>
      </c>
      <c>
        <v>0</v>
      </c>
      <c>
        <v>0</v>
      </c>
      <c>
        <v>0</v>
      </c>
      <c>
        <v>0</v>
      </c>
    </row>
    <row>
      <c>
        <v>2388887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35-16-A00002_TR-A L09_2055218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08:24:55</t>
        </is>
      </c>
      <c>
        <is>
          <t>04.10.2022 08:56:00</t>
        </is>
      </c>
      <c>
        <v>0.518055555</v>
      </c>
      <c>
        <v>98</v>
      </c>
      <c>
        <v>10775</v>
      </c>
      <c>
        <v>0</v>
      </c>
      <c>
        <v>0</v>
      </c>
      <c>
        <v>6</v>
      </c>
      <c>
        <v>0</v>
      </c>
      <c>
        <v>50.769444</v>
      </c>
      <c>
        <v>5582.048605</v>
      </c>
      <c>
        <v>0</v>
      </c>
      <c>
        <v>0</v>
      </c>
      <c>
        <v>3.108333</v>
      </c>
      <c>
        <v>0</v>
      </c>
    </row>
    <row>
      <c>
        <v>2388892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45-82-M00125_HatBaşıAyırıcı_53135962 M09_53135962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04.10.2022 08:33:52</t>
        </is>
      </c>
      <c>
        <is>
          <t>04.10.2022 12:22:24</t>
        </is>
      </c>
      <c>
        <v>3.808888888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7.617778</v>
      </c>
      <c>
        <v>0</v>
      </c>
    </row>
    <row>
      <c>
        <v>2388893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DM-4/15 35-28-M00813_B B01_65903309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08:36:32</t>
        </is>
      </c>
      <c>
        <is>
          <t>04.10.2022 10:47:40</t>
        </is>
      </c>
      <c>
        <v>2.185555555</v>
      </c>
      <c>
        <v>0</v>
      </c>
      <c>
        <v>85</v>
      </c>
      <c>
        <v>0</v>
      </c>
      <c>
        <v>0</v>
      </c>
      <c>
        <v>0</v>
      </c>
      <c>
        <v>0</v>
      </c>
      <c>
        <v>0</v>
      </c>
      <c>
        <v>185.772222</v>
      </c>
      <c>
        <v>0</v>
      </c>
      <c>
        <v>0</v>
      </c>
      <c>
        <v>0</v>
      </c>
      <c>
        <v>0</v>
      </c>
    </row>
    <row>
      <c>
        <v>2388894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K-3209 35-03-K03209_A_56366046_56366046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04.10.2022 08:41:53</t>
        </is>
      </c>
      <c>
        <is>
          <t>04.10.2022 13:38:42</t>
        </is>
      </c>
      <c>
        <v>4.946944444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192.930833</v>
      </c>
      <c>
        <v>0</v>
      </c>
      <c>
        <v>0</v>
      </c>
      <c>
        <v>0</v>
      </c>
      <c>
        <v>0</v>
      </c>
    </row>
    <row>
      <c>
        <v>2388897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K-2985 35-01-K02985_912083965_912083965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08:50:00</t>
        </is>
      </c>
      <c>
        <is>
          <t>04.10.2022 10:02:10</t>
        </is>
      </c>
      <c>
        <v>1.202777777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1.202778</v>
      </c>
      <c>
        <v>0</v>
      </c>
      <c>
        <v>0</v>
      </c>
      <c>
        <v>0</v>
      </c>
      <c>
        <v>0</v>
      </c>
    </row>
    <row>
      <c>
        <v>2388896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45-80-M00052_AYDINLAR ÇIKIŞI M06_72063857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04.10.2022 08:50:48</t>
        </is>
      </c>
      <c>
        <is>
          <t>04.10.2022 09:00:11</t>
        </is>
      </c>
      <c>
        <v>0.156388888</v>
      </c>
      <c>
        <v>74</v>
      </c>
      <c>
        <v>790</v>
      </c>
      <c>
        <v>0</v>
      </c>
      <c>
        <v>0</v>
      </c>
      <c>
        <v>1</v>
      </c>
      <c>
        <v>56</v>
      </c>
      <c>
        <v>11.572778</v>
      </c>
      <c>
        <v>123.547222</v>
      </c>
      <c>
        <v>0</v>
      </c>
      <c>
        <v>0</v>
      </c>
      <c>
        <v>0.156389</v>
      </c>
      <c>
        <v>8.757778</v>
      </c>
    </row>
    <row>
      <c>
        <v>2388898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K-3613 35-01-K03613_911423177_911423177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08:51:18</t>
        </is>
      </c>
      <c>
        <is>
          <t>04.10.2022 09:39:23</t>
        </is>
      </c>
      <c>
        <v>0.801388888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6.411111</v>
      </c>
      <c>
        <v>0</v>
      </c>
      <c>
        <v>0</v>
      </c>
      <c>
        <v>0</v>
      </c>
      <c>
        <v>0</v>
      </c>
    </row>
    <row>
      <c>
        <v>2388900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K-1608 35-04-K01608_941915876_941915876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08:53:20</t>
        </is>
      </c>
      <c>
        <is>
          <t>04.10.2022 09:56:59</t>
        </is>
      </c>
      <c>
        <v>1.060833333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6.365</v>
      </c>
      <c>
        <v>0</v>
      </c>
      <c>
        <v>0</v>
      </c>
      <c>
        <v>0</v>
      </c>
      <c>
        <v>0</v>
      </c>
    </row>
    <row>
      <c>
        <v>2388899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GÖKÇEN DM 35-29-M00123_HatBaşıAyırıcı_53133398 M12_53133398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08:53:26</t>
        </is>
      </c>
      <c>
        <is>
          <t>04.10.2022 11:07:03</t>
        </is>
      </c>
      <c>
        <v>2.226944444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22.269444</v>
      </c>
      <c>
        <v>0</v>
      </c>
      <c>
        <v>0</v>
      </c>
      <c>
        <v>0</v>
      </c>
      <c>
        <v>0</v>
      </c>
    </row>
    <row>
      <c>
        <v>2388901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45-71-M00001_YENİ CAMİİ M14_2308481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08:59:51</t>
        </is>
      </c>
      <c>
        <is>
          <t>04.10.2022 17:14:02</t>
        </is>
      </c>
      <c>
        <v>8.236388888</v>
      </c>
      <c>
        <v>6</v>
      </c>
      <c>
        <v>2965</v>
      </c>
      <c>
        <v>0</v>
      </c>
      <c>
        <v>0</v>
      </c>
      <c>
        <v>0</v>
      </c>
      <c>
        <v>0</v>
      </c>
      <c>
        <v>49.418333</v>
      </c>
      <c>
        <v>24420.893053</v>
      </c>
      <c>
        <v>0</v>
      </c>
      <c>
        <v>0</v>
      </c>
      <c>
        <v>0</v>
      </c>
      <c>
        <v>0</v>
      </c>
    </row>
    <row>
      <c>
        <v>2388905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HACIHALİLLER TR-1 KÖK 45-71-M00066_TARIMSAL SULAMA M03_72238431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08:59:52</t>
        </is>
      </c>
      <c>
        <is>
          <t>04.10.2022 10:06:08</t>
        </is>
      </c>
      <c>
        <v>1.104444444</v>
      </c>
      <c>
        <v>1</v>
      </c>
      <c>
        <v>18</v>
      </c>
      <c>
        <v>0</v>
      </c>
      <c>
        <v>0</v>
      </c>
      <c>
        <v>0</v>
      </c>
      <c>
        <v>0</v>
      </c>
      <c>
        <v>1.104444</v>
      </c>
      <c>
        <v>19.88</v>
      </c>
      <c>
        <v>0</v>
      </c>
      <c>
        <v>0</v>
      </c>
      <c>
        <v>0</v>
      </c>
      <c>
        <v>0</v>
      </c>
    </row>
    <row>
      <c>
        <v>2388978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M01_2054403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08:59:55</t>
        </is>
      </c>
      <c>
        <is>
          <t>04.10.2022 17:46:30</t>
        </is>
      </c>
      <c>
        <v>8.776388888</v>
      </c>
      <c>
        <v>27</v>
      </c>
      <c>
        <v>1841</v>
      </c>
      <c>
        <v>0</v>
      </c>
      <c>
        <v>0</v>
      </c>
      <c>
        <v>0</v>
      </c>
      <c>
        <v>0</v>
      </c>
      <c>
        <v>236.9625</v>
      </c>
      <c>
        <v>16157.331943</v>
      </c>
      <c>
        <v>0</v>
      </c>
      <c>
        <v>0</v>
      </c>
      <c>
        <v>0</v>
      </c>
      <c>
        <v>0</v>
      </c>
    </row>
    <row>
      <c>
        <v>2388902</v>
      </c>
      <c>
        <v>1</v>
      </c>
      <c>
        <is>
          <t>MANİSA</t>
        </is>
      </c>
      <c>
        <v>SARUHANLI</v>
      </c>
      <c>
        <is>
          <t>OG Fideri</t>
        </is>
      </c>
      <c t="inlineStr">
        <is>
          <t>PAŞAKÖY KÖK 45-80-M00052_HatBaşıAyırıcı_53136716 M06_53136716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09:00:47</t>
        </is>
      </c>
      <c>
        <is>
          <t>04.10.2022 10:22:39</t>
        </is>
      </c>
      <c>
        <v>1.364444444</v>
      </c>
      <c>
        <v>10</v>
      </c>
      <c>
        <v>421</v>
      </c>
      <c>
        <v>0</v>
      </c>
      <c>
        <v>0</v>
      </c>
      <c>
        <v>1</v>
      </c>
      <c>
        <v>56</v>
      </c>
      <c>
        <v>13.644444</v>
      </c>
      <c>
        <v>574.431111</v>
      </c>
      <c>
        <v>0</v>
      </c>
      <c>
        <v>0</v>
      </c>
      <c>
        <v>1.364444</v>
      </c>
      <c>
        <v>76.408889</v>
      </c>
    </row>
    <row>
      <c>
        <v>2388903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TR-5 45-72-L00413_DIREK TIPI TRAFO HUCRESI H01_2108789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09:00:57</t>
        </is>
      </c>
      <c>
        <is>
          <t>04.10.2022 14:50:37</t>
        </is>
      </c>
      <c>
        <v>5.827777777</v>
      </c>
      <c>
        <v>0</v>
      </c>
      <c>
        <v>0</v>
      </c>
      <c>
        <v>1</v>
      </c>
      <c>
        <v>227</v>
      </c>
      <c>
        <v>0</v>
      </c>
      <c>
        <v>0</v>
      </c>
      <c>
        <v>0</v>
      </c>
      <c>
        <v>0</v>
      </c>
      <c>
        <v>5.827778</v>
      </c>
      <c>
        <v>1322.905555</v>
      </c>
      <c>
        <v>0</v>
      </c>
      <c>
        <v>0</v>
      </c>
    </row>
    <row>
      <c>
        <v>2388904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45-71-M00001_KUMLUDERE M22_2308942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09:01:26</t>
        </is>
      </c>
      <c>
        <is>
          <t>04.10.2022 17:11:58</t>
        </is>
      </c>
      <c>
        <v>8.175555555</v>
      </c>
      <c>
        <v>2</v>
      </c>
      <c>
        <v>2215</v>
      </c>
      <c>
        <v>0</v>
      </c>
      <c>
        <v>0</v>
      </c>
      <c>
        <v>0</v>
      </c>
      <c>
        <v>0</v>
      </c>
      <c>
        <v>16.351111</v>
      </c>
      <c>
        <v>18108.855554</v>
      </c>
      <c>
        <v>0</v>
      </c>
      <c>
        <v>0</v>
      </c>
      <c>
        <v>0</v>
      </c>
      <c>
        <v>0</v>
      </c>
    </row>
    <row>
      <c>
        <v>2388866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M-3458(YATIRIM REZERVE) 35-02-M03458_D_56364863_56364863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04.10.2022 09:03:17</t>
        </is>
      </c>
      <c>
        <is>
          <t>04.10.2022 09:24:35</t>
        </is>
      </c>
      <c>
        <v>0.355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52.185</v>
      </c>
      <c>
        <v>0</v>
      </c>
      <c>
        <v>0</v>
      </c>
      <c>
        <v>0</v>
      </c>
      <c>
        <v>0</v>
      </c>
    </row>
    <row>
      <c>
        <v>2388906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M-2913 (YATIRIM REZERVE) 35-01-M02913_35-01-M02913_73633534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09:03:18</t>
        </is>
      </c>
      <c>
        <is>
          <t>04.10.2022 10:11:02</t>
        </is>
      </c>
      <c>
        <v>1.128888888</v>
      </c>
      <c>
        <v>0</v>
      </c>
      <c>
        <v>863</v>
      </c>
      <c>
        <v>0</v>
      </c>
      <c>
        <v>0</v>
      </c>
      <c>
        <v>0</v>
      </c>
      <c>
        <v>0</v>
      </c>
      <c>
        <v>0</v>
      </c>
      <c>
        <v>974.23111</v>
      </c>
      <c>
        <v>0</v>
      </c>
      <c>
        <v>0</v>
      </c>
      <c>
        <v>0</v>
      </c>
      <c>
        <v>0</v>
      </c>
    </row>
    <row>
      <c>
        <v>2388908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İKİZTEPE KÖK 45-78-M00258_İKİZTEPE M03_66251203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09:05:07</t>
        </is>
      </c>
      <c>
        <is>
          <t>04.10.2022 10:23:59</t>
        </is>
      </c>
      <c>
        <v>1.314444444</v>
      </c>
      <c>
        <v>49</v>
      </c>
      <c>
        <v>184</v>
      </c>
      <c>
        <v>0</v>
      </c>
      <c>
        <v>0</v>
      </c>
      <c>
        <v>0</v>
      </c>
      <c>
        <v>0</v>
      </c>
      <c>
        <v>64.407778</v>
      </c>
      <c>
        <v>241.857778</v>
      </c>
      <c>
        <v>0</v>
      </c>
      <c>
        <v>0</v>
      </c>
      <c>
        <v>0</v>
      </c>
      <c>
        <v>0</v>
      </c>
    </row>
    <row>
      <c>
        <v>2388907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45-76-M00046_HACET M04_72214546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09:05:20</t>
        </is>
      </c>
      <c>
        <is>
          <t>04.10.2022 16:53:35</t>
        </is>
      </c>
      <c>
        <v>7.804166666</v>
      </c>
      <c>
        <v>0</v>
      </c>
      <c>
        <v>0</v>
      </c>
      <c>
        <v>0</v>
      </c>
      <c>
        <v>0</v>
      </c>
      <c>
        <v>20</v>
      </c>
      <c>
        <v>419</v>
      </c>
      <c>
        <v>0</v>
      </c>
      <c>
        <v>0</v>
      </c>
      <c>
        <v>0</v>
      </c>
      <c>
        <v>0</v>
      </c>
      <c>
        <v>156.083333</v>
      </c>
      <c>
        <v>3269.945833</v>
      </c>
    </row>
    <row>
      <c>
        <v>2388915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SARUHANLI TR-3 45-80-M00003_45-80-M00003_2375684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09:07:22</t>
        </is>
      </c>
      <c>
        <is>
          <t>04.10.2022 10:33:05</t>
        </is>
      </c>
      <c>
        <v>1.428611111</v>
      </c>
      <c>
        <v>0</v>
      </c>
      <c>
        <v>321</v>
      </c>
      <c>
        <v>0</v>
      </c>
      <c>
        <v>0</v>
      </c>
      <c>
        <v>0</v>
      </c>
      <c>
        <v>0</v>
      </c>
      <c>
        <v>0</v>
      </c>
      <c>
        <v>458.584167</v>
      </c>
      <c>
        <v>0</v>
      </c>
      <c>
        <v>0</v>
      </c>
      <c>
        <v>0</v>
      </c>
      <c>
        <v>0</v>
      </c>
    </row>
    <row>
      <c>
        <v>2388909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TORBALI İM 35-26-A00001_HatBaşıAyırıcı_53133252 L05_53133252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09:07:23</t>
        </is>
      </c>
      <c>
        <is>
          <t>04.10.2022 16:56:19</t>
        </is>
      </c>
      <c>
        <v>7.815555555</v>
      </c>
      <c>
        <v>1</v>
      </c>
      <c>
        <v>291</v>
      </c>
      <c>
        <v>0</v>
      </c>
      <c>
        <v>0</v>
      </c>
      <c>
        <v>0</v>
      </c>
      <c>
        <v>0</v>
      </c>
      <c>
        <v>7.815556</v>
      </c>
      <c>
        <v>2274.326667</v>
      </c>
      <c>
        <v>0</v>
      </c>
      <c>
        <v>0</v>
      </c>
      <c>
        <v>0</v>
      </c>
      <c>
        <v>0</v>
      </c>
    </row>
    <row>
      <c>
        <v>2388910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DM-3/TR-9 35-13-L00055_TR-18 L01_66486533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09:08:25</t>
        </is>
      </c>
      <c>
        <is>
          <t>04.10.2022 10:25:33</t>
        </is>
      </c>
      <c>
        <v>1.285555555</v>
      </c>
      <c>
        <v>0</v>
      </c>
      <c>
        <v>0</v>
      </c>
      <c>
        <v>5</v>
      </c>
      <c>
        <v>1375</v>
      </c>
      <c>
        <v>0</v>
      </c>
      <c>
        <v>0</v>
      </c>
      <c>
        <v>0</v>
      </c>
      <c>
        <v>0</v>
      </c>
      <c>
        <v>6.427778</v>
      </c>
      <c>
        <v>1767.638888</v>
      </c>
      <c>
        <v>0</v>
      </c>
      <c>
        <v>0</v>
      </c>
    </row>
    <row>
      <c>
        <v>2388932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45-71-M00003_TR-3/03  TOZKOPARAN M17_2304690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09:08:35</t>
        </is>
      </c>
      <c>
        <is>
          <t>04.10.2022 17:52:00</t>
        </is>
      </c>
      <c>
        <v>8.723611111</v>
      </c>
      <c>
        <v>0</v>
      </c>
      <c>
        <v>3243</v>
      </c>
      <c>
        <v>0</v>
      </c>
      <c>
        <v>0</v>
      </c>
      <c>
        <v>0</v>
      </c>
      <c>
        <v>0</v>
      </c>
      <c>
        <v>0</v>
      </c>
      <c>
        <v>28290.670833</v>
      </c>
      <c>
        <v>0</v>
      </c>
      <c>
        <v>0</v>
      </c>
      <c>
        <v>0</v>
      </c>
      <c>
        <v>0</v>
      </c>
    </row>
    <row>
      <c>
        <v>2388912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M-1275 35-02-M01275_M-2542 M02_2075529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09:08:43</t>
        </is>
      </c>
      <c>
        <is>
          <t>04.10.2022 11:02:16</t>
        </is>
      </c>
      <c>
        <v>1.8925</v>
      </c>
      <c>
        <v>1</v>
      </c>
      <c>
        <v>10566</v>
      </c>
      <c>
        <v>0</v>
      </c>
      <c>
        <v>0</v>
      </c>
      <c>
        <v>0</v>
      </c>
      <c>
        <v>0</v>
      </c>
      <c>
        <v>1.8925</v>
      </c>
      <c>
        <v>19996.155</v>
      </c>
      <c>
        <v>0</v>
      </c>
      <c>
        <v>0</v>
      </c>
      <c>
        <v>0</v>
      </c>
      <c>
        <v>0</v>
      </c>
    </row>
    <row>
      <c>
        <v>2388919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ALAÇATI TR-1 45-73-M00587_A_56386762_56386762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04.10.2022 09:09:39</t>
        </is>
      </c>
      <c>
        <is>
          <t>04.10.2022 12:00:47</t>
        </is>
      </c>
      <c>
        <v>2.852222222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88.418889</v>
      </c>
      <c>
        <v>0</v>
      </c>
      <c>
        <v>0</v>
      </c>
    </row>
    <row>
      <c>
        <v>2388916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TR-2 35-22-M00227_DIREK TIPI TRAFO HUCRESI H01_2125271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09:10:32</t>
        </is>
      </c>
      <c>
        <is>
          <t>04.10.2022 17:36:20</t>
        </is>
      </c>
      <c>
        <v>8.43</v>
      </c>
      <c>
        <v>1</v>
      </c>
      <c>
        <v>203</v>
      </c>
      <c>
        <v>0</v>
      </c>
      <c>
        <v>0</v>
      </c>
      <c>
        <v>0</v>
      </c>
      <c>
        <v>0</v>
      </c>
      <c>
        <v>8.43</v>
      </c>
      <c>
        <v>1711.29</v>
      </c>
      <c>
        <v>0</v>
      </c>
      <c>
        <v>0</v>
      </c>
      <c>
        <v>0</v>
      </c>
      <c>
        <v>0</v>
      </c>
    </row>
    <row>
      <c>
        <v>2388924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35-14-A00002_BEYLER L10_72378550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09:10:37</t>
        </is>
      </c>
      <c>
        <is>
          <t>04.10.2022 10:45:55</t>
        </is>
      </c>
      <c>
        <v>1.588333333</v>
      </c>
      <c>
        <v>15</v>
      </c>
      <c>
        <v>218</v>
      </c>
      <c>
        <v>0</v>
      </c>
      <c>
        <v>0</v>
      </c>
      <c>
        <v>0</v>
      </c>
      <c>
        <v>0</v>
      </c>
      <c>
        <v>23.825</v>
      </c>
      <c>
        <v>346.256667</v>
      </c>
      <c>
        <v>0</v>
      </c>
      <c>
        <v>0</v>
      </c>
      <c>
        <v>0</v>
      </c>
      <c>
        <v>0</v>
      </c>
    </row>
    <row>
      <c>
        <v>2388918</v>
      </c>
      <c>
        <v>1</v>
      </c>
      <c>
        <is>
          <t>MANİSA</t>
        </is>
      </c>
      <c>
        <v>SALİHLİ</v>
      </c>
      <c>
        <is>
          <t>Saha Dağıtım Kutusu (SDK)</t>
        </is>
      </c>
      <c t="inlineStr">
        <is>
          <t>TR-66/B 45-78-L00750_F F02_65914394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09:11:30</t>
        </is>
      </c>
      <c>
        <is>
          <t>04.10.2022 14:56:39</t>
        </is>
      </c>
      <c>
        <v>5.7525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189.8325</v>
      </c>
      <c>
        <v>0</v>
      </c>
      <c>
        <v>0</v>
      </c>
      <c>
        <v>0</v>
      </c>
      <c>
        <v>0</v>
      </c>
    </row>
    <row>
      <c>
        <v>2388920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TR-6 45-72-L00414_DIREK TIPI TRAFO HUCRESI H01_2108790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09:13:32</t>
        </is>
      </c>
      <c>
        <is>
          <t>04.10.2022 14:49:20</t>
        </is>
      </c>
      <c>
        <v>5.596666666</v>
      </c>
      <c>
        <v>0</v>
      </c>
      <c>
        <v>0</v>
      </c>
      <c>
        <v>1</v>
      </c>
      <c>
        <v>163</v>
      </c>
      <c>
        <v>0</v>
      </c>
      <c>
        <v>0</v>
      </c>
      <c>
        <v>0</v>
      </c>
      <c>
        <v>0</v>
      </c>
      <c>
        <v>5.596667</v>
      </c>
      <c>
        <v>912.256667</v>
      </c>
      <c>
        <v>0</v>
      </c>
      <c>
        <v>0</v>
      </c>
    </row>
    <row>
      <c>
        <v>2388922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 35-27-M00792_EĞRİDERE-1 M06_2310311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09:13:35</t>
        </is>
      </c>
      <c>
        <is>
          <t>04.10.2022 17:22:44</t>
        </is>
      </c>
      <c>
        <v>8.1525</v>
      </c>
      <c>
        <v>42</v>
      </c>
      <c>
        <v>287</v>
      </c>
      <c>
        <v>0</v>
      </c>
      <c>
        <v>0</v>
      </c>
      <c>
        <v>0</v>
      </c>
      <c>
        <v>0</v>
      </c>
      <c>
        <v>342.405</v>
      </c>
      <c>
        <v>2339.7675</v>
      </c>
      <c>
        <v>0</v>
      </c>
      <c>
        <v>0</v>
      </c>
      <c>
        <v>0</v>
      </c>
      <c>
        <v>0</v>
      </c>
    </row>
    <row>
      <c>
        <v>2388926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TR-2/2 45-83-L00002_DAĞITIM TRAFOSU L04_72143553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09:19:03</t>
        </is>
      </c>
      <c>
        <is>
          <t>04.10.2022 18:36:00</t>
        </is>
      </c>
      <c>
        <v>9.2825</v>
      </c>
      <c>
        <v>1</v>
      </c>
      <c>
        <v>57</v>
      </c>
      <c>
        <v>0</v>
      </c>
      <c>
        <v>0</v>
      </c>
      <c>
        <v>0</v>
      </c>
      <c>
        <v>0</v>
      </c>
      <c>
        <v>9.2825</v>
      </c>
      <c>
        <v>529.1025</v>
      </c>
      <c>
        <v>0</v>
      </c>
      <c>
        <v>0</v>
      </c>
      <c>
        <v>0</v>
      </c>
      <c>
        <v>0</v>
      </c>
    </row>
    <row>
      <c>
        <v>2388929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 35-27-M00792_EĞRİDERE-2 M18_2310302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09:20:56</t>
        </is>
      </c>
      <c>
        <is>
          <t>04.10.2022 17:02:57</t>
        </is>
      </c>
      <c>
        <v>7.700277777</v>
      </c>
      <c>
        <v>30</v>
      </c>
      <c>
        <v>508</v>
      </c>
      <c>
        <v>0</v>
      </c>
      <c>
        <v>0</v>
      </c>
      <c>
        <v>0</v>
      </c>
      <c>
        <v>0</v>
      </c>
      <c>
        <v>231.008333</v>
      </c>
      <c>
        <v>3911.741111</v>
      </c>
      <c>
        <v>0</v>
      </c>
      <c>
        <v>0</v>
      </c>
      <c>
        <v>0</v>
      </c>
      <c>
        <v>0</v>
      </c>
    </row>
    <row>
      <c>
        <v>2388931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09:24:16</t>
        </is>
      </c>
      <c>
        <is>
          <t>04.10.2022 09:43:53</t>
        </is>
      </c>
      <c>
        <v>0.326944444</v>
      </c>
      <c>
        <v>19</v>
      </c>
      <c>
        <v>294</v>
      </c>
      <c>
        <v>0</v>
      </c>
      <c>
        <v>0</v>
      </c>
      <c>
        <v>15</v>
      </c>
      <c>
        <v>683</v>
      </c>
      <c>
        <v>6.211944</v>
      </c>
      <c>
        <v>96.121667</v>
      </c>
      <c>
        <v>0</v>
      </c>
      <c>
        <v>0</v>
      </c>
      <c>
        <v>4.904167</v>
      </c>
      <c>
        <v>223.303055</v>
      </c>
    </row>
    <row>
      <c>
        <v>2388934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35-15-A00002_BİRGİ-2 L11_2076434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09:27:25</t>
        </is>
      </c>
      <c>
        <is>
          <t>04.10.2022 09:56:23</t>
        </is>
      </c>
      <c>
        <v>0.482777777</v>
      </c>
      <c>
        <v>38</v>
      </c>
      <c>
        <v>1886</v>
      </c>
      <c>
        <v>0</v>
      </c>
      <c>
        <v>0</v>
      </c>
      <c>
        <v>10</v>
      </c>
      <c>
        <v>286</v>
      </c>
      <c>
        <v>18.345556</v>
      </c>
      <c>
        <v>910.518887</v>
      </c>
      <c>
        <v>0</v>
      </c>
      <c>
        <v>0</v>
      </c>
      <c>
        <v>4.827778</v>
      </c>
      <c>
        <v>138.074444</v>
      </c>
    </row>
    <row>
      <c>
        <v>2388935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TR-1 35-31-L00078_35-31-L00078_2363466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09:27:50</t>
        </is>
      </c>
      <c>
        <is>
          <t>04.10.2022 17:26:36</t>
        </is>
      </c>
      <c>
        <v>7.979444444</v>
      </c>
      <c>
        <v>0</v>
      </c>
      <c>
        <v>0</v>
      </c>
      <c>
        <v>0</v>
      </c>
      <c>
        <v>4</v>
      </c>
      <c>
        <v>0</v>
      </c>
      <c>
        <v>57</v>
      </c>
      <c>
        <v>0</v>
      </c>
      <c>
        <v>0</v>
      </c>
      <c>
        <v>0</v>
      </c>
      <c>
        <v>31.917778</v>
      </c>
      <c>
        <v>0</v>
      </c>
      <c>
        <v>454.828333</v>
      </c>
    </row>
    <row>
      <c>
        <v>2389203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35-14-A00002_SIĞACIK L03_72378557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09:27:55</t>
        </is>
      </c>
      <c>
        <is>
          <t>04.10.2022 17:33:40</t>
        </is>
      </c>
      <c>
        <v>8.095833333</v>
      </c>
      <c>
        <v>41</v>
      </c>
      <c>
        <v>3942</v>
      </c>
      <c>
        <v>0</v>
      </c>
      <c>
        <v>0</v>
      </c>
      <c>
        <v>0</v>
      </c>
      <c>
        <v>0</v>
      </c>
      <c>
        <v>331.929167</v>
      </c>
      <c>
        <v>31913.774999</v>
      </c>
      <c>
        <v>0</v>
      </c>
      <c>
        <v>0</v>
      </c>
      <c>
        <v>0</v>
      </c>
      <c>
        <v>0</v>
      </c>
    </row>
    <row>
      <c>
        <v>2388938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45-71-M00003_TR-3/7 M07_2307284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09:31:04</t>
        </is>
      </c>
      <c>
        <is>
          <t>04.10.2022 17:42:58</t>
        </is>
      </c>
      <c>
        <v>8.198333333</v>
      </c>
      <c>
        <v>3</v>
      </c>
      <c>
        <v>2604</v>
      </c>
      <c>
        <v>0</v>
      </c>
      <c>
        <v>0</v>
      </c>
      <c>
        <v>0</v>
      </c>
      <c>
        <v>0</v>
      </c>
      <c>
        <v>24.595</v>
      </c>
      <c>
        <v>21348.459999</v>
      </c>
      <c>
        <v>0</v>
      </c>
      <c>
        <v>0</v>
      </c>
      <c>
        <v>0</v>
      </c>
      <c>
        <v>0</v>
      </c>
    </row>
    <row>
      <c>
        <v>2388940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35-24-M00208_KOCAÖMERLİ KÖYLER M13_83158733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09:31:16</t>
        </is>
      </c>
      <c>
        <is>
          <t>04.10.2022 13:30:45</t>
        </is>
      </c>
      <c>
        <v>3.991388888</v>
      </c>
      <c>
        <v>0</v>
      </c>
      <c>
        <v>1</v>
      </c>
      <c>
        <v>10</v>
      </c>
      <c>
        <v>409</v>
      </c>
      <c>
        <v>2</v>
      </c>
      <c>
        <v>741</v>
      </c>
      <c>
        <v>0</v>
      </c>
      <c>
        <v>3.991389</v>
      </c>
      <c>
        <v>39.913889</v>
      </c>
      <c>
        <v>1632.478055</v>
      </c>
      <c>
        <v>7.982778</v>
      </c>
      <c>
        <v>2957.619166</v>
      </c>
    </row>
    <row>
      <c>
        <v>2388939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DAĞKIZILCA-2 35-26-M00500_35-26-M00500_2363276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09:31:27</t>
        </is>
      </c>
      <c>
        <is>
          <t>04.10.2022 10:05:05</t>
        </is>
      </c>
      <c>
        <v>0.560555555</v>
      </c>
      <c>
        <v>0</v>
      </c>
      <c>
        <v>361</v>
      </c>
      <c>
        <v>0</v>
      </c>
      <c>
        <v>0</v>
      </c>
      <c>
        <v>0</v>
      </c>
      <c>
        <v>0</v>
      </c>
      <c>
        <v>0</v>
      </c>
      <c>
        <v>202.360555</v>
      </c>
      <c>
        <v>0</v>
      </c>
      <c>
        <v>0</v>
      </c>
      <c>
        <v>0</v>
      </c>
      <c>
        <v>0</v>
      </c>
    </row>
    <row>
      <c>
        <v>2388948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K-1042 35-03-K01042_35-03-K01042_2355596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09:31:55</t>
        </is>
      </c>
      <c>
        <is>
          <t>04.10.2022 11:54:22</t>
        </is>
      </c>
      <c>
        <v>2.374166666</v>
      </c>
      <c>
        <v>0</v>
      </c>
      <c>
        <v>456</v>
      </c>
      <c>
        <v>0</v>
      </c>
      <c>
        <v>0</v>
      </c>
      <c>
        <v>0</v>
      </c>
      <c>
        <v>0</v>
      </c>
      <c>
        <v>0</v>
      </c>
      <c>
        <v>1082.62</v>
      </c>
      <c>
        <v>0</v>
      </c>
      <c>
        <v>0</v>
      </c>
      <c>
        <v>0</v>
      </c>
      <c>
        <v>0</v>
      </c>
    </row>
    <row>
      <c>
        <v>2388944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DM-2 35-27-M00331_DONANIMLI YEDEK M02_72170824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09:36:13</t>
        </is>
      </c>
      <c>
        <is>
          <t>04.10.2022 17:11:38</t>
        </is>
      </c>
      <c>
        <v>7.590277777</v>
      </c>
      <c>
        <v>9</v>
      </c>
      <c>
        <v>450</v>
      </c>
      <c>
        <v>0</v>
      </c>
      <c>
        <v>0</v>
      </c>
      <c>
        <v>0</v>
      </c>
      <c>
        <v>0</v>
      </c>
      <c>
        <v>68.3125</v>
      </c>
      <c>
        <v>3415.625</v>
      </c>
      <c>
        <v>0</v>
      </c>
      <c>
        <v>0</v>
      </c>
      <c>
        <v>0</v>
      </c>
      <c>
        <v>0</v>
      </c>
    </row>
    <row>
      <c>
        <v>2388946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ADNAN MERT TARIMSAL SULAMA 45-76-L00028_45-76-L00028_2375175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09:39:07</t>
        </is>
      </c>
      <c>
        <is>
          <t>04.10.2022 17:37:13</t>
        </is>
      </c>
      <c>
        <v>7.968333333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270.923333</v>
      </c>
    </row>
    <row>
      <c>
        <v>2388949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 35-02-M00001_M-1269 M12_78582590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04.10.2022 09:41:41</t>
        </is>
      </c>
      <c>
        <is>
          <t>04.10.2022 10:57:09</t>
        </is>
      </c>
      <c>
        <v>1.257777777</v>
      </c>
      <c>
        <v>41</v>
      </c>
      <c>
        <v>4530</v>
      </c>
      <c>
        <v>0</v>
      </c>
      <c>
        <v>0</v>
      </c>
      <c>
        <v>0</v>
      </c>
      <c>
        <v>0</v>
      </c>
      <c>
        <v>51.568889</v>
      </c>
      <c>
        <v>5697.73333</v>
      </c>
      <c>
        <v>0</v>
      </c>
      <c>
        <v>0</v>
      </c>
      <c>
        <v>0</v>
      </c>
      <c>
        <v>0</v>
      </c>
    </row>
    <row>
      <c>
        <v>2388953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BAŞIBÜYÜK KÖK 45-77-L00158_HACITUFAN ÇIKIŞI L02_61353341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09:43:55</t>
        </is>
      </c>
      <c>
        <is>
          <t>04.10.2022 18:13:49</t>
        </is>
      </c>
      <c>
        <v>8.498333333</v>
      </c>
      <c>
        <v>0</v>
      </c>
      <c>
        <v>0</v>
      </c>
      <c>
        <v>19</v>
      </c>
      <c>
        <v>156</v>
      </c>
      <c>
        <v>8</v>
      </c>
      <c>
        <v>157</v>
      </c>
      <c>
        <v>0</v>
      </c>
      <c>
        <v>0</v>
      </c>
      <c>
        <v>161.468333</v>
      </c>
      <c>
        <v>1325.74</v>
      </c>
      <c>
        <v>67.986667</v>
      </c>
      <c>
        <v>1334.238333</v>
      </c>
    </row>
    <row>
      <c>
        <v>2388952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AYVATLAR 35-16-M00113_47479184_56399319_56399319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09:44:04</t>
        </is>
      </c>
      <c>
        <is>
          <t>04.10.2022 12:29:16</t>
        </is>
      </c>
      <c>
        <v>2.753333333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13.766667</v>
      </c>
    </row>
    <row>
      <c>
        <v>2388955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09:45:21</t>
        </is>
      </c>
      <c>
        <is>
          <t>04.10.2022 09:49:09</t>
        </is>
      </c>
      <c>
        <v>0.063333333</v>
      </c>
      <c>
        <v>54</v>
      </c>
      <c>
        <v>17</v>
      </c>
      <c>
        <v>0</v>
      </c>
      <c>
        <v>0</v>
      </c>
      <c>
        <v>0</v>
      </c>
      <c>
        <v>0</v>
      </c>
      <c>
        <v>3.42</v>
      </c>
      <c>
        <v>1.076667</v>
      </c>
      <c>
        <v>0</v>
      </c>
      <c>
        <v>0</v>
      </c>
      <c>
        <v>0</v>
      </c>
      <c>
        <v>0</v>
      </c>
    </row>
    <row>
      <c>
        <v>2388958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04.10.2022 09:47:04</t>
        </is>
      </c>
      <c>
        <is>
          <t>04.10.2022 17:35:00</t>
        </is>
      </c>
      <c>
        <v>7.798888888</v>
      </c>
      <c>
        <v>261</v>
      </c>
      <c>
        <v>181</v>
      </c>
      <c>
        <v>0</v>
      </c>
      <c>
        <v>0</v>
      </c>
      <c>
        <v>0</v>
      </c>
      <c>
        <v>0</v>
      </c>
      <c>
        <v>2035.51</v>
      </c>
      <c>
        <v>1411.598889</v>
      </c>
      <c>
        <v>0</v>
      </c>
      <c>
        <v>0</v>
      </c>
      <c>
        <v>0</v>
      </c>
      <c>
        <v>0</v>
      </c>
    </row>
    <row>
      <c>
        <v>2388961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L-101 DÜZCE TORLAK 35-14-L00101_956659831_956659831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09:49:13</t>
        </is>
      </c>
      <c>
        <is>
          <t>04.10.2022 12:21:08</t>
        </is>
      </c>
      <c>
        <v>2.531944444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2.531944</v>
      </c>
      <c>
        <v>0</v>
      </c>
      <c>
        <v>0</v>
      </c>
      <c>
        <v>0</v>
      </c>
      <c>
        <v>0</v>
      </c>
    </row>
    <row>
      <c>
        <v>2388962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45-78-A00005_KÖPRÜBAŞI M07_2329516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09:51:07</t>
        </is>
      </c>
      <c>
        <is>
          <t>04.10.2022 10:01:23</t>
        </is>
      </c>
      <c>
        <v>0.171111111</v>
      </c>
      <c>
        <v>0</v>
      </c>
      <c>
        <v>50</v>
      </c>
      <c>
        <v>200</v>
      </c>
      <c>
        <v>5925</v>
      </c>
      <c>
        <v>235</v>
      </c>
      <c>
        <v>4619</v>
      </c>
      <c>
        <v>0</v>
      </c>
      <c>
        <v>8.555556</v>
      </c>
      <c>
        <v>34.222222</v>
      </c>
      <c>
        <v>1013.833333</v>
      </c>
      <c>
        <v>40.211111</v>
      </c>
      <c>
        <v>790.362222</v>
      </c>
    </row>
    <row>
      <c>
        <v>2388963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KUYUCAK DM 35-27-M00273_KUYUCAK M04_72164171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09:52:31</t>
        </is>
      </c>
      <c>
        <is>
          <t>04.10.2022 17:25:09</t>
        </is>
      </c>
      <c>
        <v>7.543888888</v>
      </c>
      <c>
        <v>62</v>
      </c>
      <c>
        <v>570</v>
      </c>
      <c>
        <v>0</v>
      </c>
      <c>
        <v>0</v>
      </c>
      <c>
        <v>0</v>
      </c>
      <c>
        <v>0</v>
      </c>
      <c>
        <v>467.721111</v>
      </c>
      <c>
        <v>4300.016666</v>
      </c>
      <c>
        <v>0</v>
      </c>
      <c>
        <v>0</v>
      </c>
      <c>
        <v>0</v>
      </c>
      <c>
        <v>0</v>
      </c>
    </row>
    <row>
      <c>
        <v>2388970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TR-338 35-19-L00372__77738476_77738476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09:55:48</t>
        </is>
      </c>
      <c>
        <is>
          <t>04.10.2022 12:01:22</t>
        </is>
      </c>
      <c>
        <v>2.092777777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8.371111</v>
      </c>
      <c>
        <v>0</v>
      </c>
      <c>
        <v>0</v>
      </c>
      <c>
        <v>0</v>
      </c>
      <c>
        <v>0</v>
      </c>
    </row>
    <row>
      <c>
        <v>2388969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M-531 KAVAKLIDERE KÖK 35-02-M00531_M-528 M10_72200029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09:58:21</t>
        </is>
      </c>
      <c>
        <is>
          <t>04.10.2022 11:27:37</t>
        </is>
      </c>
      <c>
        <v>1.487777777</v>
      </c>
      <c>
        <v>14</v>
      </c>
      <c>
        <v>292</v>
      </c>
      <c>
        <v>0</v>
      </c>
      <c>
        <v>0</v>
      </c>
      <c>
        <v>0</v>
      </c>
      <c>
        <v>0</v>
      </c>
      <c>
        <v>20.828889</v>
      </c>
      <c>
        <v>434.431111</v>
      </c>
      <c>
        <v>0</v>
      </c>
      <c>
        <v>0</v>
      </c>
      <c>
        <v>0</v>
      </c>
      <c>
        <v>0</v>
      </c>
    </row>
    <row>
      <c>
        <v>2388972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L-236 35-18-L00236_950459958_950459958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09:58:34</t>
        </is>
      </c>
      <c>
        <is>
          <t>04.10.2022 13:58:26</t>
        </is>
      </c>
      <c>
        <v>3.997777777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7.995556</v>
      </c>
      <c>
        <v>0</v>
      </c>
      <c>
        <v>0</v>
      </c>
    </row>
    <row>
      <c>
        <v>2388973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ÇARIKLAR MAH. GÖÇERLER TR-3 45-86-M00081_DIREK TIPI TRAFO HUCRESI H01_2088154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09:58:39</t>
        </is>
      </c>
      <c>
        <is>
          <t>04.10.2022 11:57:20</t>
        </is>
      </c>
      <c>
        <v>1.978055555</v>
      </c>
      <c>
        <v>0</v>
      </c>
      <c>
        <v>0</v>
      </c>
      <c>
        <v>0</v>
      </c>
      <c>
        <v>0</v>
      </c>
      <c>
        <v>1</v>
      </c>
      <c>
        <v>8</v>
      </c>
      <c>
        <v>0</v>
      </c>
      <c>
        <v>0</v>
      </c>
      <c>
        <v>0</v>
      </c>
      <c>
        <v>0</v>
      </c>
      <c>
        <v>1.978056</v>
      </c>
      <c>
        <v>15.824444</v>
      </c>
    </row>
    <row>
      <c>
        <v>2388974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YEŞİLOVA ÇAYIR TR-3 35-20-L00128_DIREK TIPI TRAFO HUCRESI H01_2049924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10:00:08</t>
        </is>
      </c>
      <c>
        <is>
          <t>04.10.2022 10:47:31</t>
        </is>
      </c>
      <c>
        <v>0.789722222</v>
      </c>
      <c>
        <v>1</v>
      </c>
      <c>
        <v>82</v>
      </c>
      <c>
        <v>0</v>
      </c>
      <c>
        <v>0</v>
      </c>
      <c>
        <v>0</v>
      </c>
      <c>
        <v>0</v>
      </c>
      <c>
        <v>0.789722</v>
      </c>
      <c>
        <v>64.757222</v>
      </c>
      <c>
        <v>0</v>
      </c>
      <c>
        <v>0</v>
      </c>
      <c>
        <v>0</v>
      </c>
      <c>
        <v>0</v>
      </c>
    </row>
    <row>
      <c>
        <v>2388993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DEMİRCİLİ DM 35-15-L00895_SEYREKLİ L012_85268588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10:02:00</t>
        </is>
      </c>
      <c>
        <is>
          <t>04.10.2022 15:33:01</t>
        </is>
      </c>
      <c>
        <v>5.516944444</v>
      </c>
      <c>
        <v>44</v>
      </c>
      <c>
        <v>631</v>
      </c>
      <c>
        <v>0</v>
      </c>
      <c>
        <v>0</v>
      </c>
      <c>
        <v>0</v>
      </c>
      <c>
        <v>0</v>
      </c>
      <c>
        <v>242.745556</v>
      </c>
      <c>
        <v>3481.191944</v>
      </c>
      <c>
        <v>0</v>
      </c>
      <c>
        <v>0</v>
      </c>
      <c>
        <v>0</v>
      </c>
      <c>
        <v>0</v>
      </c>
    </row>
    <row>
      <c>
        <v>2388976</v>
      </c>
      <c>
        <v>1</v>
      </c>
      <c>
        <is>
          <t>MANİSA</t>
        </is>
      </c>
      <c>
        <v>SARUHANLI</v>
      </c>
      <c>
        <is>
          <t>OG Fideri</t>
        </is>
      </c>
      <c t="inlineStr">
        <is>
          <t>MECİDİYE TR-1 KÖK 45-72-L00078_GÖKÇEKÖY (KÖYLER ÇIKIŞI) L010_66560899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10:03:36</t>
        </is>
      </c>
      <c>
        <is>
          <t>04.10.2022 15:22:52</t>
        </is>
      </c>
      <c>
        <v>5.321111111</v>
      </c>
      <c>
        <v>34</v>
      </c>
      <c>
        <v>791</v>
      </c>
      <c>
        <v>0</v>
      </c>
      <c>
        <v>0</v>
      </c>
      <c>
        <v>114</v>
      </c>
      <c>
        <v>259</v>
      </c>
      <c>
        <v>180.917778</v>
      </c>
      <c>
        <v>4208.998889</v>
      </c>
      <c>
        <v>0</v>
      </c>
      <c>
        <v>0</v>
      </c>
      <c>
        <v>606.606667</v>
      </c>
      <c>
        <v>1378.167778</v>
      </c>
    </row>
    <row>
      <c>
        <v>2388979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TR-96 35-26-M00096_6413510_56358722_56358722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04.10.2022 10:08:56</t>
        </is>
      </c>
      <c>
        <is>
          <t>04.10.2022 11:58:27</t>
        </is>
      </c>
      <c>
        <v>1.825277777</v>
      </c>
      <c>
        <v>0</v>
      </c>
      <c>
        <v>202</v>
      </c>
      <c>
        <v>0</v>
      </c>
      <c>
        <v>0</v>
      </c>
      <c>
        <v>0</v>
      </c>
      <c>
        <v>0</v>
      </c>
      <c>
        <v>0</v>
      </c>
      <c>
        <v>368.706111</v>
      </c>
      <c>
        <v>0</v>
      </c>
      <c>
        <v>0</v>
      </c>
      <c>
        <v>0</v>
      </c>
      <c>
        <v>0</v>
      </c>
    </row>
    <row>
      <c>
        <v>2388981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PAMUKYAZI-3 35-26-L00382_956602055_956602055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10:16:42</t>
        </is>
      </c>
      <c>
        <is>
          <t>04.10.2022 14:43:36</t>
        </is>
      </c>
      <c>
        <v>4.448333333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4.448333</v>
      </c>
      <c>
        <v>0</v>
      </c>
      <c>
        <v>0</v>
      </c>
      <c>
        <v>0</v>
      </c>
      <c>
        <v>0</v>
      </c>
    </row>
    <row>
      <c>
        <v>2388980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L-297 35-18-L00297_35-18-L00297_72058237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04.10.2022 10:18:29</t>
        </is>
      </c>
      <c>
        <is>
          <t>04.10.2022 10:39:37</t>
        </is>
      </c>
      <c>
        <v>0.352222222</v>
      </c>
      <c>
        <v>0</v>
      </c>
      <c>
        <v>0</v>
      </c>
      <c>
        <v>0</v>
      </c>
      <c>
        <v>263</v>
      </c>
      <c>
        <v>0</v>
      </c>
      <c>
        <v>0</v>
      </c>
      <c>
        <v>0</v>
      </c>
      <c>
        <v>0</v>
      </c>
      <c>
        <v>0</v>
      </c>
      <c>
        <v>92.634444</v>
      </c>
      <c>
        <v>0</v>
      </c>
      <c>
        <v>0</v>
      </c>
    </row>
    <row>
      <c>
        <v>2388982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M-2911 35-01-M02911_35-01-M02911_73603361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10:21:48</t>
        </is>
      </c>
      <c>
        <is>
          <t>04.10.2022 10:55:04</t>
        </is>
      </c>
      <c>
        <v>0.554444444</v>
      </c>
      <c>
        <v>0</v>
      </c>
      <c>
        <v>859</v>
      </c>
      <c>
        <v>0</v>
      </c>
      <c>
        <v>0</v>
      </c>
      <c>
        <v>0</v>
      </c>
      <c>
        <v>0</v>
      </c>
      <c>
        <v>0</v>
      </c>
      <c>
        <v>476.267777</v>
      </c>
      <c>
        <v>0</v>
      </c>
      <c>
        <v>0</v>
      </c>
      <c>
        <v>0</v>
      </c>
      <c>
        <v>0</v>
      </c>
    </row>
    <row>
      <c>
        <v>2388983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45-79-M00069_TR-55/56/57/58 FİDERİ M10_2074536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10:23:01</t>
        </is>
      </c>
      <c>
        <is>
          <t>04.10.2022 10:30:09</t>
        </is>
      </c>
      <c>
        <v>0.118888888</v>
      </c>
      <c>
        <v>0</v>
      </c>
      <c>
        <v>0</v>
      </c>
      <c>
        <v>5</v>
      </c>
      <c>
        <v>53</v>
      </c>
      <c>
        <v>0</v>
      </c>
      <c>
        <v>0</v>
      </c>
      <c>
        <v>0</v>
      </c>
      <c>
        <v>0</v>
      </c>
      <c>
        <v>0.594444</v>
      </c>
      <c>
        <v>6.301111</v>
      </c>
      <c>
        <v>0</v>
      </c>
      <c>
        <v>0</v>
      </c>
    </row>
    <row>
      <c>
        <v>2388984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K-820 35-04-K00820_A_56382399_56382399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10:23:16</t>
        </is>
      </c>
      <c>
        <is>
          <t>04.10.2022 11:55:38</t>
        </is>
      </c>
      <c>
        <v>1.539444444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70.814444</v>
      </c>
      <c>
        <v>0</v>
      </c>
      <c>
        <v>0</v>
      </c>
      <c>
        <v>0</v>
      </c>
      <c>
        <v>0</v>
      </c>
    </row>
    <row>
      <c>
        <v>2388988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BAŞIBÜYÜK KÖK 45-77-L00158_HatBaşıAyırıcı_80761085 L02_80761085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10:29:36</t>
        </is>
      </c>
      <c>
        <is>
          <t>04.10.2022 16:02:12</t>
        </is>
      </c>
      <c>
        <v>5.543333333</v>
      </c>
      <c>
        <v>0</v>
      </c>
      <c>
        <v>0</v>
      </c>
      <c>
        <v>0</v>
      </c>
      <c>
        <v>0</v>
      </c>
      <c>
        <v>1</v>
      </c>
      <c>
        <v>28</v>
      </c>
      <c>
        <v>0</v>
      </c>
      <c>
        <v>0</v>
      </c>
      <c>
        <v>0</v>
      </c>
      <c>
        <v>0</v>
      </c>
      <c>
        <v>5.543333</v>
      </c>
      <c>
        <v>155.213333</v>
      </c>
    </row>
    <row>
      <c>
        <v>2388991</v>
      </c>
      <c>
        <v>1</v>
      </c>
      <c>
        <is>
          <t>İZMİR</t>
        </is>
      </c>
      <c>
        <v>ÇİĞLİ</v>
      </c>
      <c>
        <is>
          <t>TM Fideri</t>
        </is>
      </c>
      <c t="inlineStr">
        <is>
          <t>EBSO TM 35-09-A00001_EBSO-10 K36_2312290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04.10.2022 10:31:28</t>
        </is>
      </c>
      <c>
        <is>
          <t>04.10.2022 11:46:41</t>
        </is>
      </c>
      <c>
        <v>1.253611111</v>
      </c>
      <c>
        <v>16</v>
      </c>
      <c>
        <v>6227</v>
      </c>
      <c>
        <v>0</v>
      </c>
      <c>
        <v>0</v>
      </c>
      <c>
        <v>0</v>
      </c>
      <c>
        <v>0</v>
      </c>
      <c>
        <v>20.057778</v>
      </c>
      <c>
        <v>7806.236388</v>
      </c>
      <c>
        <v>0</v>
      </c>
      <c>
        <v>0</v>
      </c>
      <c>
        <v>0</v>
      </c>
      <c>
        <v>0</v>
      </c>
    </row>
    <row>
      <c>
        <v>2388996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YEŞİLOVA ÇAYIR TR-3 35-20-L00128_35-20-L00128_2370870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10:36:27</t>
        </is>
      </c>
      <c>
        <is>
          <t>04.10.2022 10:53:35</t>
        </is>
      </c>
      <c>
        <v>0.285555555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23.701111</v>
      </c>
      <c>
        <v>0</v>
      </c>
      <c>
        <v>0</v>
      </c>
      <c>
        <v>0</v>
      </c>
      <c>
        <v>0</v>
      </c>
    </row>
    <row>
      <c>
        <v>2388997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TR-18 35-13-L00018_D_56355922_56355922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04.10.2022 10:38:36</t>
        </is>
      </c>
      <c>
        <is>
          <t>04.10.2022 16:37:01</t>
        </is>
      </c>
      <c>
        <v>5.973611111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716.833333</v>
      </c>
      <c>
        <v>0</v>
      </c>
      <c>
        <v>0</v>
      </c>
    </row>
    <row>
      <c>
        <v>2389001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YUKARI ÇOBANİSA TR-1 45-71-M00626_43137504_56393423_56393423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10:44:35</t>
        </is>
      </c>
      <c>
        <is>
          <t>04.10.2022 11:46:54</t>
        </is>
      </c>
      <c>
        <v>1.038611111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44.660278</v>
      </c>
      <c>
        <v>0</v>
      </c>
      <c>
        <v>0</v>
      </c>
      <c>
        <v>0</v>
      </c>
      <c>
        <v>0</v>
      </c>
    </row>
    <row>
      <c>
        <v>2389016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KINIK TR-5 35-24-L00005_B_60982779_60982779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10:47:47</t>
        </is>
      </c>
      <c>
        <is>
          <t>04.10.2022 13:47:25</t>
        </is>
      </c>
      <c>
        <v>2.993888888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0</v>
      </c>
      <c>
        <v>0</v>
      </c>
      <c>
        <v>245.498889</v>
      </c>
      <c>
        <v>0</v>
      </c>
      <c>
        <v>0</v>
      </c>
    </row>
    <row>
      <c>
        <v>2389015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35-04-K04436_913412661_913412661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10:48:30</t>
        </is>
      </c>
      <c>
        <is>
          <t>04.10.2022 11:19:25</t>
        </is>
      </c>
      <c>
        <v>0.515277777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13.397222</v>
      </c>
      <c>
        <v>0</v>
      </c>
      <c>
        <v>0</v>
      </c>
      <c>
        <v>0</v>
      </c>
      <c>
        <v>0</v>
      </c>
    </row>
    <row>
      <c>
        <v>2389004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KADIDEĞİRMENİ KÖK 45-82-M00127_UZUN AHIRLA KÖK (ÜÇYOL ULARCA) M03_2329332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10:48:31</t>
        </is>
      </c>
      <c>
        <is>
          <t>04.10.2022 14:49:29</t>
        </is>
      </c>
      <c>
        <v>4.016111111</v>
      </c>
      <c>
        <v>29</v>
      </c>
      <c>
        <v>382</v>
      </c>
      <c>
        <v>0</v>
      </c>
      <c>
        <v>0</v>
      </c>
      <c>
        <v>27</v>
      </c>
      <c>
        <v>619</v>
      </c>
      <c>
        <v>116.467222</v>
      </c>
      <c>
        <v>1534.154444</v>
      </c>
      <c>
        <v>0</v>
      </c>
      <c>
        <v>0</v>
      </c>
      <c>
        <v>108.435</v>
      </c>
      <c>
        <v>2485.972778</v>
      </c>
    </row>
    <row>
      <c>
        <v>2389008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KAYIŞLAR KÖK 45-80-M00183_DİLEK M03_72195773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10:49:57</t>
        </is>
      </c>
      <c>
        <is>
          <t>04.10.2022 11:38:00</t>
        </is>
      </c>
      <c>
        <v>0.800833333</v>
      </c>
      <c>
        <v>34</v>
      </c>
      <c>
        <v>575</v>
      </c>
      <c>
        <v>0</v>
      </c>
      <c>
        <v>0</v>
      </c>
      <c>
        <v>4</v>
      </c>
      <c>
        <v>18</v>
      </c>
      <c>
        <v>27.228333</v>
      </c>
      <c>
        <v>460.479166</v>
      </c>
      <c>
        <v>0</v>
      </c>
      <c>
        <v>0</v>
      </c>
      <c>
        <v>3.203333</v>
      </c>
      <c>
        <v>14.415</v>
      </c>
    </row>
    <row>
      <c>
        <v>2389021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K-3488 35-04-K03488_99824805_99824805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10:59:43</t>
        </is>
      </c>
      <c>
        <is>
          <t>04.10.2022 11:46:01</t>
        </is>
      </c>
      <c>
        <v>0.771666666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2.315</v>
      </c>
      <c>
        <v>0</v>
      </c>
      <c>
        <v>0</v>
      </c>
      <c>
        <v>0</v>
      </c>
      <c>
        <v>0</v>
      </c>
    </row>
    <row>
      <c>
        <v>2389023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L-254 35-18-L00254_950451184_950451184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11:04:52</t>
        </is>
      </c>
      <c>
        <is>
          <t>04.10.2022 14:47:57</t>
        </is>
      </c>
      <c>
        <v>3.718055555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3.718056</v>
      </c>
      <c>
        <v>0</v>
      </c>
      <c>
        <v>0</v>
      </c>
    </row>
    <row>
      <c>
        <v>2389025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TR-13 35-30-M00012_57748697_60984525_60984525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11:14:14</t>
        </is>
      </c>
      <c>
        <is>
          <t>04.10.2022 13:11:21</t>
        </is>
      </c>
      <c>
        <v>1.951944444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72.221944</v>
      </c>
      <c>
        <v>0</v>
      </c>
      <c>
        <v>0</v>
      </c>
    </row>
    <row>
      <c>
        <v>2389031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İĞDELİ TR-2 35-31-L00301_956572755_956572755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04.10.2022 11:16:59</t>
        </is>
      </c>
      <c>
        <is>
          <t>04.10.2022 12:43:10</t>
        </is>
      </c>
      <c>
        <v>1.436388888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1.436389</v>
      </c>
    </row>
    <row>
      <c>
        <v>2389032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DM-3/10 35-28-L00096_B B1_5878091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04.10.2022 11:20:42</t>
        </is>
      </c>
      <c>
        <is>
          <t>04.10.2022 14:30:39</t>
        </is>
      </c>
      <c>
        <v>3.165833333</v>
      </c>
      <c>
        <v>0</v>
      </c>
      <c>
        <v>145</v>
      </c>
      <c>
        <v>0</v>
      </c>
      <c>
        <v>0</v>
      </c>
      <c>
        <v>0</v>
      </c>
      <c>
        <v>0</v>
      </c>
      <c>
        <v>0</v>
      </c>
      <c>
        <v>459.045833</v>
      </c>
      <c>
        <v>0</v>
      </c>
      <c>
        <v>0</v>
      </c>
      <c>
        <v>0</v>
      </c>
      <c>
        <v>0</v>
      </c>
    </row>
    <row>
      <c>
        <v>2389034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M-304 EFEOĞLUTABİAT PARKI  ÖZEL TR 35-22-M00621Ö_DIREK TIPI TRAFO HUCRESI H01_2126001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11:24:32</t>
        </is>
      </c>
      <c>
        <is>
          <t>04.10.2022 15:29:58</t>
        </is>
      </c>
      <c>
        <v>4.090555555</v>
      </c>
      <c>
        <v>2</v>
      </c>
      <c>
        <v>0</v>
      </c>
      <c>
        <v>0</v>
      </c>
      <c>
        <v>0</v>
      </c>
      <c>
        <v>0</v>
      </c>
      <c>
        <v>0</v>
      </c>
      <c>
        <v>8.181111</v>
      </c>
      <c>
        <v>0</v>
      </c>
      <c>
        <v>0</v>
      </c>
      <c>
        <v>0</v>
      </c>
      <c>
        <v>0</v>
      </c>
      <c>
        <v>0</v>
      </c>
    </row>
    <row>
      <c>
        <v>2389035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BADEMLİ KÖK-8 (BADEMLİ TR-9) 35-30-L00097_HatBaşıAyırıcı_53139187 L01_53139187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11:24:45</t>
        </is>
      </c>
      <c>
        <is>
          <t>04.10.2022 11:30:01</t>
        </is>
      </c>
      <c>
        <v>0.087777777</v>
      </c>
      <c>
        <v>0</v>
      </c>
      <c>
        <v>0</v>
      </c>
      <c>
        <v>1</v>
      </c>
      <c>
        <v>63</v>
      </c>
      <c>
        <v>0</v>
      </c>
      <c>
        <v>0</v>
      </c>
      <c>
        <v>0</v>
      </c>
      <c>
        <v>0</v>
      </c>
      <c>
        <v>0.087778</v>
      </c>
      <c>
        <v>5.53</v>
      </c>
      <c>
        <v>0</v>
      </c>
      <c>
        <v>0</v>
      </c>
    </row>
    <row>
      <c>
        <v>2389033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L-145 DALYAN DM 35-18-L00145_8634283_56370519_56370519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11:27:49</t>
        </is>
      </c>
      <c>
        <is>
          <t>04.10.2022 12:00:22</t>
        </is>
      </c>
      <c>
        <v>0.5425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55.335</v>
      </c>
      <c>
        <v>0</v>
      </c>
      <c>
        <v>0</v>
      </c>
    </row>
    <row>
      <c>
        <v>2389036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TR-105 35-15-M00105_HASTANE DM M04_66874975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11:31:25</t>
        </is>
      </c>
      <c>
        <is>
          <t>04.10.2022 11:44:48</t>
        </is>
      </c>
      <c>
        <v>0.223055555</v>
      </c>
      <c>
        <v>13</v>
      </c>
      <c>
        <v>4931</v>
      </c>
      <c>
        <v>0</v>
      </c>
      <c>
        <v>0</v>
      </c>
      <c>
        <v>0</v>
      </c>
      <c>
        <v>0</v>
      </c>
      <c>
        <v>2.899722</v>
      </c>
      <c>
        <v>1099.886942</v>
      </c>
      <c>
        <v>0</v>
      </c>
      <c>
        <v>0</v>
      </c>
      <c>
        <v>0</v>
      </c>
      <c>
        <v>0</v>
      </c>
    </row>
    <row>
      <c>
        <v>2389037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45-71-M02427_953221347_953221347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11:32:38</t>
        </is>
      </c>
      <c>
        <is>
          <t>04.10.2022 11:52:22</t>
        </is>
      </c>
      <c>
        <v>0.328888888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4.933333</v>
      </c>
      <c>
        <v>0</v>
      </c>
      <c>
        <v>0</v>
      </c>
      <c>
        <v>0</v>
      </c>
      <c>
        <v>0</v>
      </c>
    </row>
    <row>
      <c>
        <v>2389042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M-1838 35-02-M01838_M-1061 M01_85065088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11:33:15</t>
        </is>
      </c>
      <c>
        <is>
          <t>04.10.2022 14:48:20</t>
        </is>
      </c>
      <c>
        <v>3.251388888</v>
      </c>
      <c>
        <v>0</v>
      </c>
      <c>
        <v>2730</v>
      </c>
      <c>
        <v>0</v>
      </c>
      <c>
        <v>0</v>
      </c>
      <c>
        <v>0</v>
      </c>
      <c>
        <v>0</v>
      </c>
      <c>
        <v>0</v>
      </c>
      <c>
        <v>8876.291664</v>
      </c>
      <c>
        <v>0</v>
      </c>
      <c>
        <v>0</v>
      </c>
      <c>
        <v>0</v>
      </c>
      <c>
        <v>0</v>
      </c>
    </row>
    <row>
      <c>
        <v>2389056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M-251 35-09-M00251_M-252 M03_47547415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11:40:00</t>
        </is>
      </c>
      <c>
        <is>
          <t>04.10.2022 12:05:23</t>
        </is>
      </c>
      <c>
        <v>0.423055555</v>
      </c>
      <c>
        <v>22</v>
      </c>
      <c>
        <v>617</v>
      </c>
      <c>
        <v>0</v>
      </c>
      <c>
        <v>0</v>
      </c>
      <c>
        <v>0</v>
      </c>
      <c>
        <v>0</v>
      </c>
      <c>
        <v>9.307222</v>
      </c>
      <c>
        <v>261.025277</v>
      </c>
      <c>
        <v>0</v>
      </c>
      <c>
        <v>0</v>
      </c>
      <c>
        <v>0</v>
      </c>
      <c>
        <v>0</v>
      </c>
    </row>
    <row>
      <c>
        <v>2389047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45-71-M00095_HatBaşıAyırıcı_53135149 M07_53135149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11:41:26</t>
        </is>
      </c>
      <c>
        <is>
          <t>04.10.2022 13:42:26</t>
        </is>
      </c>
      <c>
        <v>2.016666666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50.416667</v>
      </c>
      <c>
        <v>0</v>
      </c>
      <c>
        <v>0</v>
      </c>
      <c>
        <v>0</v>
      </c>
      <c>
        <v>0</v>
      </c>
    </row>
    <row>
      <c>
        <v>2389050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ALİ BAŞ VE ARK. T-SULAMA GRB. 35-13-L00114_DIREK TIPI TRAFO HUCRESI H01_2042143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11:43:12</t>
        </is>
      </c>
      <c>
        <is>
          <t>04.10.2022 13:40:24</t>
        </is>
      </c>
      <c>
        <v>1.953333333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19.533333</v>
      </c>
      <c>
        <v>0</v>
      </c>
      <c>
        <v>0</v>
      </c>
      <c>
        <v>0</v>
      </c>
      <c>
        <v>0</v>
      </c>
    </row>
    <row>
      <c>
        <v>2389051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K-4123 35-09-K04123_DIREK TIPI TRAFO HUCRESI H01_2067251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04.10.2022 11:45:51</t>
        </is>
      </c>
      <c>
        <is>
          <t>04.10.2022 17:43:06</t>
        </is>
      </c>
      <c>
        <v>5.954166666</v>
      </c>
      <c>
        <v>2</v>
      </c>
      <c>
        <v>457</v>
      </c>
      <c>
        <v>0</v>
      </c>
      <c>
        <v>0</v>
      </c>
      <c>
        <v>0</v>
      </c>
      <c>
        <v>0</v>
      </c>
      <c>
        <v>11.908333</v>
      </c>
      <c>
        <v>2721.054166</v>
      </c>
      <c>
        <v>0</v>
      </c>
      <c>
        <v>0</v>
      </c>
      <c>
        <v>0</v>
      </c>
      <c>
        <v>0</v>
      </c>
    </row>
    <row>
      <c>
        <v>2389052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K-3525 35-01-K03525_910513606_910513606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11:48:01</t>
        </is>
      </c>
      <c>
        <is>
          <t>04.10.2022 13:00:40</t>
        </is>
      </c>
      <c>
        <v>1.210833333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1.210833</v>
      </c>
      <c>
        <v>0</v>
      </c>
      <c>
        <v>0</v>
      </c>
      <c>
        <v>0</v>
      </c>
      <c>
        <v>0</v>
      </c>
    </row>
    <row>
      <c>
        <v>2389059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TR-22 45-77-L00022_945511493_945511493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11:49:49</t>
        </is>
      </c>
      <c>
        <is>
          <t>04.10.2022 15:25:41</t>
        </is>
      </c>
      <c>
        <v>3.597777777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3.597778</v>
      </c>
      <c>
        <v>0</v>
      </c>
      <c>
        <v>0</v>
      </c>
    </row>
    <row>
      <c>
        <v>2389065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K-2580 35-07-K02580_913246502_913246502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11:57:32</t>
        </is>
      </c>
      <c>
        <is>
          <t>04.10.2022 14:10:13</t>
        </is>
      </c>
      <c>
        <v>2.211388888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30.959444</v>
      </c>
      <c>
        <v>0</v>
      </c>
      <c>
        <v>0</v>
      </c>
      <c>
        <v>0</v>
      </c>
      <c>
        <v>0</v>
      </c>
    </row>
    <row>
      <c>
        <v>2389068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TR-2/92 45-83-L00092_955154980_955154980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12:05:40</t>
        </is>
      </c>
      <c>
        <is>
          <t>04.10.2022 19:43:46</t>
        </is>
      </c>
      <c>
        <v>7.635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76.35</v>
      </c>
      <c>
        <v>0</v>
      </c>
      <c>
        <v>0</v>
      </c>
      <c>
        <v>0</v>
      </c>
      <c>
        <v>0</v>
      </c>
    </row>
    <row>
      <c>
        <v>2389074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TR-31 35-26-M00031__56359664_56359664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12:06:33</t>
        </is>
      </c>
      <c>
        <is>
          <t>04.10.2022 13:28:03</t>
        </is>
      </c>
      <c>
        <v>1.358333333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239.066667</v>
      </c>
      <c>
        <v>0</v>
      </c>
      <c>
        <v>0</v>
      </c>
      <c>
        <v>0</v>
      </c>
      <c>
        <v>0</v>
      </c>
    </row>
    <row>
      <c>
        <v>2389070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45-71-M02427_953221501_953221501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12:07:44</t>
        </is>
      </c>
      <c>
        <is>
          <t>04.10.2022 15:07:25</t>
        </is>
      </c>
      <c>
        <v>2.994722222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74.868056</v>
      </c>
      <c>
        <v>0</v>
      </c>
      <c>
        <v>0</v>
      </c>
      <c>
        <v>0</v>
      </c>
      <c>
        <v>0</v>
      </c>
    </row>
    <row>
      <c>
        <v>2389073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TR-84 35-17-M00084_950302961_950302961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12:08:34</t>
        </is>
      </c>
      <c>
        <is>
          <t>04.10.2022 12:45:17</t>
        </is>
      </c>
      <c>
        <v>0.611944444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3.671667</v>
      </c>
      <c>
        <v>0</v>
      </c>
      <c>
        <v>0</v>
      </c>
      <c>
        <v>0</v>
      </c>
      <c>
        <v>0</v>
      </c>
    </row>
    <row>
      <c>
        <v>2389076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AMBARSEKİ KÖYÜ TR-1 35-21-L00105_A_56376926_56376926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12:10:24</t>
        </is>
      </c>
      <c>
        <is>
          <t>04.10.2022 14:29:21</t>
        </is>
      </c>
      <c>
        <v>2.315833333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39.369167</v>
      </c>
      <c>
        <v>0</v>
      </c>
      <c>
        <v>0</v>
      </c>
    </row>
    <row>
      <c>
        <v>2389075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BUCAK TR-1 35-15-L00117_ H_72256730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12:16:05</t>
        </is>
      </c>
      <c>
        <is>
          <t>04.10.2022 14:52:29</t>
        </is>
      </c>
      <c>
        <v>2.606666666</v>
      </c>
      <c>
        <v>1</v>
      </c>
      <c>
        <v>123</v>
      </c>
      <c>
        <v>0</v>
      </c>
      <c>
        <v>0</v>
      </c>
      <c>
        <v>0</v>
      </c>
      <c>
        <v>0</v>
      </c>
      <c>
        <v>2.606667</v>
      </c>
      <c>
        <v>320.62</v>
      </c>
      <c>
        <v>0</v>
      </c>
      <c>
        <v>0</v>
      </c>
      <c>
        <v>0</v>
      </c>
      <c>
        <v>0</v>
      </c>
    </row>
    <row>
      <c>
        <v>2389077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UMMANDERESİ TR-1 45-75-M00075_E_56397909_56397909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12:19:24</t>
        </is>
      </c>
      <c>
        <is>
          <t>04.10.2022 13:51:42</t>
        </is>
      </c>
      <c>
        <v>1.538333333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9.23</v>
      </c>
      <c>
        <v>0</v>
      </c>
      <c>
        <v>0</v>
      </c>
    </row>
    <row>
      <c>
        <v>2389079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TR-1/4-A 45-72-M00130_956494300_956494300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12:22:39</t>
        </is>
      </c>
      <c>
        <is>
          <t>04.10.2022 12:47:45</t>
        </is>
      </c>
      <c>
        <v>0.418333333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0.418333</v>
      </c>
      <c>
        <v>0</v>
      </c>
      <c>
        <v>0</v>
      </c>
      <c>
        <v>0</v>
      </c>
      <c>
        <v>0</v>
      </c>
    </row>
    <row>
      <c>
        <v>2389082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TR-32 35-23-L00032_A_56397888_56397888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12:26:38</t>
        </is>
      </c>
      <c>
        <is>
          <t>04.10.2022 14:09:30</t>
        </is>
      </c>
      <c>
        <v>1.714444444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10.286667</v>
      </c>
      <c>
        <v>0</v>
      </c>
      <c>
        <v>0</v>
      </c>
      <c>
        <v>0</v>
      </c>
      <c>
        <v>0</v>
      </c>
    </row>
    <row>
      <c>
        <v>2389085</v>
      </c>
      <c>
        <v>1</v>
      </c>
      <c>
        <is>
          <t>MANİSA</t>
        </is>
      </c>
      <c>
        <v>KÖPRÜBAŞI</v>
      </c>
      <c>
        <is>
          <t>AG Fideri</t>
        </is>
      </c>
      <c t="inlineStr">
        <is>
          <t>SELEKLER TR-1 45-86-M00163_B_56405169_56405169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12:27:08</t>
        </is>
      </c>
      <c>
        <is>
          <t>04.10.2022 13:21:23</t>
        </is>
      </c>
      <c>
        <v>0.904166666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8.1375</v>
      </c>
      <c>
        <v>0</v>
      </c>
      <c>
        <v>0</v>
      </c>
    </row>
    <row>
      <c>
        <v>2389088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HACIVELİLER TR-1 35-16-M00157_953348618_953348618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12:31:10</t>
        </is>
      </c>
      <c>
        <is>
          <t>04.10.2022 17:20:07</t>
        </is>
      </c>
      <c>
        <v>4.815833333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4.815833</v>
      </c>
    </row>
    <row>
      <c>
        <v>2389087</v>
      </c>
      <c>
        <v>1</v>
      </c>
      <c>
        <is>
          <t>MANİSA</t>
        </is>
      </c>
      <c>
        <v>SARIGÖL</v>
      </c>
      <c>
        <is>
          <t>KÖK</t>
        </is>
      </c>
      <c t="inlineStr">
        <is>
          <t>BAĞLICA KÖK 45-79-M00248_ÇAVUŞLAR M04_72036938</t>
        </is>
      </c>
      <c>
        <v>OG Hatta Yabancı Cisim </v>
      </c>
      <c>
        <v>Dağıtım-OG</v>
      </c>
      <c>
        <v>Uzun</v>
      </c>
      <c>
        <v>Dışsal</v>
      </c>
      <c>
        <v>Bildirimsiz</v>
      </c>
      <c>
        <is>
          <t>04.10.2022 12:32:07</t>
        </is>
      </c>
      <c>
        <is>
          <t>04.10.2022 14:55:55</t>
        </is>
      </c>
      <c>
        <v>2.396666666</v>
      </c>
      <c>
        <v>9</v>
      </c>
      <c>
        <v>0</v>
      </c>
      <c>
        <v>0</v>
      </c>
      <c>
        <v>0</v>
      </c>
      <c>
        <v>27</v>
      </c>
      <c>
        <v>469</v>
      </c>
      <c>
        <v>21.57</v>
      </c>
      <c>
        <v>0</v>
      </c>
      <c>
        <v>0</v>
      </c>
      <c>
        <v>0</v>
      </c>
      <c>
        <v>64.71</v>
      </c>
      <c>
        <v>1124.036666</v>
      </c>
    </row>
    <row>
      <c>
        <v>2389090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K-1188 35-01-K01188_911563505_911563505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12:35:58</t>
        </is>
      </c>
      <c>
        <is>
          <t>04.10.2022 17:31:21</t>
        </is>
      </c>
      <c>
        <v>4.923055555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19.692222</v>
      </c>
      <c>
        <v>0</v>
      </c>
      <c>
        <v>0</v>
      </c>
      <c>
        <v>0</v>
      </c>
      <c>
        <v>0</v>
      </c>
    </row>
    <row>
      <c>
        <v>2389091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K-123 35-01-K00123_E_56374945_56374945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04.10.2022 12:39:43</t>
        </is>
      </c>
      <c>
        <is>
          <t>04.10.2022 15:06:09</t>
        </is>
      </c>
      <c>
        <v>2.440555555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134.230556</v>
      </c>
      <c>
        <v>0</v>
      </c>
      <c>
        <v>0</v>
      </c>
      <c>
        <v>0</v>
      </c>
      <c>
        <v>0</v>
      </c>
    </row>
    <row>
      <c>
        <v>2389093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K-3285 35-08-K03285_97533187_97533187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12:45:40</t>
        </is>
      </c>
      <c>
        <is>
          <t>04.10.2022 14:30:02</t>
        </is>
      </c>
      <c>
        <v>1.739444444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5.218333</v>
      </c>
      <c>
        <v>0</v>
      </c>
      <c>
        <v>0</v>
      </c>
      <c>
        <v>0</v>
      </c>
      <c>
        <v>0</v>
      </c>
    </row>
    <row>
      <c>
        <v>2389094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DM-2/9 SEPETÇİK 35-18-L00589_950454704_950454704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12:50:23</t>
        </is>
      </c>
      <c>
        <is>
          <t>04.10.2022 15:48:11</t>
        </is>
      </c>
      <c>
        <v>2.963333333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2.963333</v>
      </c>
      <c>
        <v>0</v>
      </c>
      <c>
        <v>0</v>
      </c>
    </row>
    <row>
      <c>
        <v>2389096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M-2771 35-02-M02771_35-02-M02771_81730778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12:58:45</t>
        </is>
      </c>
      <c>
        <is>
          <t>04.10.2022 17:16:34</t>
        </is>
      </c>
      <c>
        <v>4.296944444</v>
      </c>
      <c>
        <v>0</v>
      </c>
      <c>
        <v>500</v>
      </c>
      <c>
        <v>0</v>
      </c>
      <c>
        <v>0</v>
      </c>
      <c>
        <v>0</v>
      </c>
      <c>
        <v>0</v>
      </c>
      <c>
        <v>0</v>
      </c>
      <c>
        <v>2148.472222</v>
      </c>
      <c>
        <v>0</v>
      </c>
      <c>
        <v>0</v>
      </c>
      <c>
        <v>0</v>
      </c>
      <c>
        <v>0</v>
      </c>
    </row>
    <row>
      <c>
        <v>2389098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ILICAKSU TR-1 45-72-L00884_A_56389852_56389852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13:00:41</t>
        </is>
      </c>
      <c>
        <is>
          <t>04.10.2022 14:25:50</t>
        </is>
      </c>
      <c>
        <v>1.419166666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4.2575</v>
      </c>
      <c>
        <v>0</v>
      </c>
      <c>
        <v>0</v>
      </c>
    </row>
    <row>
      <c>
        <v>2389100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K-136 35-01-K00136_911593887_911593887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13:03:31</t>
        </is>
      </c>
      <c>
        <is>
          <t>04.10.2022 16:15:39</t>
        </is>
      </c>
      <c>
        <v>3.202222222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6.404444</v>
      </c>
      <c>
        <v>0</v>
      </c>
      <c>
        <v>0</v>
      </c>
      <c>
        <v>0</v>
      </c>
      <c>
        <v>0</v>
      </c>
    </row>
    <row>
      <c>
        <v>2389099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DEREKÖY KÖK 45-77-L00290_DEREKÖY L04_2120665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13:06:20</t>
        </is>
      </c>
      <c>
        <is>
          <t>04.10.2022 13:39:24</t>
        </is>
      </c>
      <c>
        <v>0.551111111</v>
      </c>
      <c>
        <v>0</v>
      </c>
      <c>
        <v>1</v>
      </c>
      <c>
        <v>0</v>
      </c>
      <c>
        <v>0</v>
      </c>
      <c>
        <v>20</v>
      </c>
      <c>
        <v>298</v>
      </c>
      <c>
        <v>0</v>
      </c>
      <c>
        <v>0.551111</v>
      </c>
      <c>
        <v>0</v>
      </c>
      <c>
        <v>0</v>
      </c>
      <c>
        <v>11.022222</v>
      </c>
      <c>
        <v>164.231111</v>
      </c>
    </row>
    <row>
      <c>
        <v>2389103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SÜNNETÇİLER TR-2 45-72-L00314_DIREK TIPI TRAFO HUCRESI H01_2126950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13:12:35</t>
        </is>
      </c>
      <c>
        <is>
          <t>04.10.2022 15:32:36</t>
        </is>
      </c>
      <c>
        <v>2.333611111</v>
      </c>
      <c>
        <v>1</v>
      </c>
      <c>
        <v>60</v>
      </c>
      <c>
        <v>0</v>
      </c>
      <c>
        <v>0</v>
      </c>
      <c>
        <v>0</v>
      </c>
      <c>
        <v>0</v>
      </c>
      <c>
        <v>2.333611</v>
      </c>
      <c>
        <v>140.016667</v>
      </c>
      <c>
        <v>0</v>
      </c>
      <c>
        <v>0</v>
      </c>
      <c>
        <v>0</v>
      </c>
      <c>
        <v>0</v>
      </c>
    </row>
    <row>
      <c>
        <v>2389105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ULUDERBENT TR-7 45-73-M00540_A_56400731_56400731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13:16:09</t>
        </is>
      </c>
      <c>
        <is>
          <t>04.10.2022 14:36:28</t>
        </is>
      </c>
      <c>
        <v>1.338611111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32.126667</v>
      </c>
      <c>
        <v>0</v>
      </c>
      <c>
        <v>0</v>
      </c>
    </row>
    <row>
      <c>
        <v>2389106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45-71-M02427_953207638_953207638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13:18:48</t>
        </is>
      </c>
      <c>
        <is>
          <t>04.10.2022 16:04:02</t>
        </is>
      </c>
      <c>
        <v>2.753888888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38.554444</v>
      </c>
      <c>
        <v>0</v>
      </c>
      <c>
        <v>0</v>
      </c>
      <c>
        <v>0</v>
      </c>
      <c>
        <v>0</v>
      </c>
    </row>
    <row>
      <c>
        <v>2389109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TR-1/4-A 45-72-M00130_956494415_956494415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13:21:10</t>
        </is>
      </c>
      <c>
        <is>
          <t>04.10.2022 19:22:21</t>
        </is>
      </c>
      <c>
        <v>6.019722222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42.138056</v>
      </c>
      <c>
        <v>0</v>
      </c>
      <c>
        <v>0</v>
      </c>
      <c>
        <v>0</v>
      </c>
      <c>
        <v>0</v>
      </c>
    </row>
    <row>
      <c>
        <v>2389108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YAZIBAŞI DM-6 35-26-M00634_DM-4 M04_2116917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04.10.2022 13:23:11</t>
        </is>
      </c>
      <c>
        <is>
          <t>04.10.2022 13:40:00</t>
        </is>
      </c>
      <c>
        <v>0.280277777</v>
      </c>
      <c>
        <v>38</v>
      </c>
      <c>
        <v>2053</v>
      </c>
      <c>
        <v>0</v>
      </c>
      <c>
        <v>0</v>
      </c>
      <c>
        <v>0</v>
      </c>
      <c>
        <v>0</v>
      </c>
      <c>
        <v>10.650556</v>
      </c>
      <c>
        <v>575.410276</v>
      </c>
      <c>
        <v>0</v>
      </c>
      <c>
        <v>0</v>
      </c>
      <c>
        <v>0</v>
      </c>
      <c>
        <v>0</v>
      </c>
    </row>
    <row>
      <c>
        <v>2389122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TR-5 45-82-M00253_DIREK TIPI TRAFO HUCRESI H01_2079308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11:34:09</t>
        </is>
      </c>
      <c>
        <is>
          <t>04.10.2022 14:36:59</t>
        </is>
      </c>
      <c>
        <v>3.047222222</v>
      </c>
      <c>
        <v>1</v>
      </c>
      <c>
        <v>290</v>
      </c>
      <c>
        <v>0</v>
      </c>
      <c>
        <v>0</v>
      </c>
      <c>
        <v>0</v>
      </c>
      <c>
        <v>0</v>
      </c>
      <c>
        <v>3.047222</v>
      </c>
      <c>
        <v>883.694444</v>
      </c>
      <c>
        <v>0</v>
      </c>
      <c>
        <v>0</v>
      </c>
      <c>
        <v>0</v>
      </c>
      <c>
        <v>0</v>
      </c>
    </row>
    <row>
      <c>
        <v>2389011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TR-338 35-19-L00372__77738477_77738477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10:47:19</t>
        </is>
      </c>
      <c>
        <is>
          <t>04.10.2022 12:37:48</t>
        </is>
      </c>
      <c>
        <v>1.841388888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49.7175</v>
      </c>
      <c>
        <v>0</v>
      </c>
      <c>
        <v>0</v>
      </c>
      <c>
        <v>0</v>
      </c>
      <c>
        <v>0</v>
      </c>
    </row>
    <row>
      <c>
        <v>2389110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35-13-A00004_SELÇUK ZİRAİ SULAMA L05_65986069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04.10.2022 13:24:22</t>
        </is>
      </c>
      <c>
        <is>
          <t>04.10.2022 13:34:21</t>
        </is>
      </c>
      <c>
        <v>0.166388888</v>
      </c>
      <c>
        <v>32</v>
      </c>
      <c>
        <v>352</v>
      </c>
      <c>
        <v>7</v>
      </c>
      <c>
        <v>35</v>
      </c>
      <c>
        <v>0</v>
      </c>
      <c>
        <v>0</v>
      </c>
      <c>
        <v>5.324444</v>
      </c>
      <c>
        <v>58.568889</v>
      </c>
      <c>
        <v>1.164722</v>
      </c>
      <c>
        <v>5.823611</v>
      </c>
      <c>
        <v>0</v>
      </c>
      <c>
        <v>0</v>
      </c>
    </row>
    <row>
      <c>
        <v>2389112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45-81-M00046_ESKİN GRUP M03_71994400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13:27:15</t>
        </is>
      </c>
      <c>
        <is>
          <t>04.10.2022 13:27:45</t>
        </is>
      </c>
      <c>
        <v>0.008333333</v>
      </c>
      <c>
        <v>0</v>
      </c>
      <c>
        <v>0</v>
      </c>
      <c>
        <v>1</v>
      </c>
      <c>
        <v>26</v>
      </c>
      <c>
        <v>14</v>
      </c>
      <c>
        <v>744</v>
      </c>
      <c>
        <v>0</v>
      </c>
      <c>
        <v>0</v>
      </c>
      <c>
        <v>0.008333</v>
      </c>
      <c>
        <v>0.216667</v>
      </c>
      <c>
        <v>0.116667</v>
      </c>
      <c>
        <v>6.2</v>
      </c>
    </row>
    <row>
      <c>
        <v>2389113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35-19-L00087_956664738_956664738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13:29:43</t>
        </is>
      </c>
      <c>
        <is>
          <t>04.10.2022 14:41:42</t>
        </is>
      </c>
      <c>
        <v>1.199722222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1.199722</v>
      </c>
      <c>
        <v>0</v>
      </c>
      <c>
        <v>0</v>
      </c>
      <c>
        <v>0</v>
      </c>
      <c>
        <v>0</v>
      </c>
    </row>
    <row>
      <c>
        <v>2389114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M-2774 35-02-M02774_35-02-M02774_81733276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13:32:16</t>
        </is>
      </c>
      <c>
        <is>
          <t>04.10.2022 16:55:00</t>
        </is>
      </c>
      <c>
        <v>3.378888888</v>
      </c>
      <c>
        <v>0</v>
      </c>
      <c>
        <v>468</v>
      </c>
      <c>
        <v>0</v>
      </c>
      <c>
        <v>0</v>
      </c>
      <c>
        <v>0</v>
      </c>
      <c>
        <v>0</v>
      </c>
      <c>
        <v>0</v>
      </c>
      <c>
        <v>1581.32</v>
      </c>
      <c>
        <v>0</v>
      </c>
      <c>
        <v>0</v>
      </c>
      <c>
        <v>0</v>
      </c>
      <c>
        <v>0</v>
      </c>
    </row>
    <row>
      <c>
        <v>2389116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M-219 35-09-M00219_97589150_97589150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13:33:26</t>
        </is>
      </c>
      <c>
        <is>
          <t>04.10.2022 17:09:18</t>
        </is>
      </c>
      <c>
        <v>3.597777777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10.793333</v>
      </c>
      <c>
        <v>0</v>
      </c>
      <c>
        <v>0</v>
      </c>
      <c>
        <v>0</v>
      </c>
      <c>
        <v>0</v>
      </c>
    </row>
    <row>
      <c>
        <v>2389115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BEYOBA TR-9 45-72-M00427_956491939_956491939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13:34:05</t>
        </is>
      </c>
      <c>
        <is>
          <t>04.10.2022 15:10:10</t>
        </is>
      </c>
      <c>
        <v>1.601388888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1.601389</v>
      </c>
      <c>
        <v>0</v>
      </c>
      <c>
        <v>0</v>
      </c>
      <c>
        <v>0</v>
      </c>
      <c>
        <v>0</v>
      </c>
    </row>
    <row>
      <c>
        <v>2389118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ŞEYHDAVUTLAR TR-6 (TR-2) 45-79-M00503_945550788_945550788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13:34:33</t>
        </is>
      </c>
      <c>
        <is>
          <t>04.10.2022 18:50:40</t>
        </is>
      </c>
      <c>
        <v>5.268611111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5.268611</v>
      </c>
    </row>
    <row>
      <c>
        <v>2389123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PİYADELER TR-3 45-73-M00168_45-73-M00168_2354634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04.10.2022 13:51:27</t>
        </is>
      </c>
      <c>
        <is>
          <t>04.10.2022 16:24:56</t>
        </is>
      </c>
      <c>
        <v>2.558055555</v>
      </c>
      <c>
        <v>0</v>
      </c>
      <c>
        <v>135</v>
      </c>
      <c>
        <v>0</v>
      </c>
      <c>
        <v>0</v>
      </c>
      <c>
        <v>0</v>
      </c>
      <c>
        <v>0</v>
      </c>
      <c>
        <v>0</v>
      </c>
      <c>
        <v>345.3375</v>
      </c>
      <c>
        <v>0</v>
      </c>
      <c>
        <v>0</v>
      </c>
      <c>
        <v>0</v>
      </c>
      <c>
        <v>0</v>
      </c>
    </row>
    <row>
      <c>
        <v>2389121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M-1815 KISIK DM-2 35-22-M00096_M-1814 KISIK DM(CUMAOVASI-2) M13_72100665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13:53:41</t>
        </is>
      </c>
      <c>
        <is>
          <t>04.10.2022 13:58:05</t>
        </is>
      </c>
      <c>
        <v>0.073333333</v>
      </c>
      <c>
        <v>47</v>
      </c>
      <c>
        <v>804</v>
      </c>
      <c>
        <v>0</v>
      </c>
      <c>
        <v>0</v>
      </c>
      <c>
        <v>0</v>
      </c>
      <c>
        <v>0</v>
      </c>
      <c>
        <v>3.446667</v>
      </c>
      <c>
        <v>58.96</v>
      </c>
      <c>
        <v>0</v>
      </c>
      <c>
        <v>0</v>
      </c>
      <c>
        <v>0</v>
      </c>
      <c>
        <v>0</v>
      </c>
    </row>
    <row>
      <c>
        <v>2389131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M-2778 35-02-M02778_35-02-M02778_83970849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13:57:00</t>
        </is>
      </c>
      <c>
        <is>
          <t>04.10.2022 16:42:00</t>
        </is>
      </c>
      <c>
        <v>2.75</v>
      </c>
      <c>
        <v>0</v>
      </c>
      <c>
        <v>732</v>
      </c>
      <c>
        <v>0</v>
      </c>
      <c>
        <v>0</v>
      </c>
      <c>
        <v>0</v>
      </c>
      <c>
        <v>0</v>
      </c>
      <c>
        <v>0</v>
      </c>
      <c>
        <v>2013</v>
      </c>
      <c>
        <v>0</v>
      </c>
      <c>
        <v>0</v>
      </c>
      <c>
        <v>0</v>
      </c>
      <c>
        <v>0</v>
      </c>
    </row>
    <row>
      <c>
        <v>2389124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M-2546 35-02-M02546_35-02-M02546_66121158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04.10.2022 13:58:48</t>
        </is>
      </c>
      <c>
        <is>
          <t>04.10.2022 16:29:52</t>
        </is>
      </c>
      <c>
        <v>2.517777777</v>
      </c>
      <c>
        <v>0</v>
      </c>
      <c>
        <v>611</v>
      </c>
      <c>
        <v>0</v>
      </c>
      <c>
        <v>0</v>
      </c>
      <c>
        <v>0</v>
      </c>
      <c>
        <v>0</v>
      </c>
      <c>
        <v>0</v>
      </c>
      <c>
        <v>1538.362222</v>
      </c>
      <c>
        <v>0</v>
      </c>
      <c>
        <v>0</v>
      </c>
      <c>
        <v>0</v>
      </c>
      <c>
        <v>0</v>
      </c>
    </row>
    <row>
      <c>
        <v>2389140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ÇANŞA KÖK 45-81-M00047_ M02_2097360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14:09:05</t>
        </is>
      </c>
      <c>
        <is>
          <t>04.10.2022 15:16:04</t>
        </is>
      </c>
      <c>
        <v>1.116388888</v>
      </c>
      <c>
        <v>0</v>
      </c>
      <c>
        <v>0</v>
      </c>
      <c>
        <v>0</v>
      </c>
      <c>
        <v>0</v>
      </c>
      <c>
        <v>23</v>
      </c>
      <c>
        <v>1079</v>
      </c>
      <c>
        <v>0</v>
      </c>
      <c>
        <v>0</v>
      </c>
      <c>
        <v>0</v>
      </c>
      <c>
        <v>0</v>
      </c>
      <c>
        <v>25.676944</v>
      </c>
      <c>
        <v>1204.58361</v>
      </c>
    </row>
    <row>
      <c>
        <v>2389145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K-3499 35-03-K03499_35-03-K03499_41968975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14:11:25</t>
        </is>
      </c>
      <c>
        <is>
          <t>04.10.2022 15:35:30</t>
        </is>
      </c>
      <c>
        <v>1.401388888</v>
      </c>
      <c>
        <v>0</v>
      </c>
      <c>
        <v>1158</v>
      </c>
      <c>
        <v>0</v>
      </c>
      <c>
        <v>0</v>
      </c>
      <c>
        <v>0</v>
      </c>
      <c>
        <v>0</v>
      </c>
      <c>
        <v>0</v>
      </c>
      <c>
        <v>1622.808332</v>
      </c>
      <c>
        <v>0</v>
      </c>
      <c>
        <v>0</v>
      </c>
      <c>
        <v>0</v>
      </c>
      <c>
        <v>0</v>
      </c>
    </row>
    <row>
      <c>
        <v>2389156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DM-1/53 45-71-M00324_953240017_953240017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14:19:06</t>
        </is>
      </c>
      <c>
        <is>
          <t>04.10.2022 15:20:36</t>
        </is>
      </c>
      <c>
        <v>1.025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1.025</v>
      </c>
      <c>
        <v>0</v>
      </c>
      <c>
        <v>0</v>
      </c>
      <c>
        <v>0</v>
      </c>
      <c>
        <v>0</v>
      </c>
    </row>
    <row>
      <c>
        <v>2389167</v>
      </c>
      <c>
        <v>1</v>
      </c>
      <c>
        <is>
          <t>İZMİR</t>
        </is>
      </c>
      <c>
        <v>ALİAĞA</v>
      </c>
      <c>
        <is>
          <t>Saha Dağıtım Kutusu (SDK)</t>
        </is>
      </c>
      <c t="inlineStr">
        <is>
          <t>M-535 (DM-6/6) 35-17-M00535_C C01_5762899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14:23:05</t>
        </is>
      </c>
      <c>
        <is>
          <t>04.10.2022 16:29:49</t>
        </is>
      </c>
      <c>
        <v>2.112222222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152.08</v>
      </c>
      <c>
        <v>0</v>
      </c>
      <c>
        <v>0</v>
      </c>
      <c>
        <v>0</v>
      </c>
      <c>
        <v>0</v>
      </c>
    </row>
    <row>
      <c>
        <v>2389176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35-02-A00004_MUSTAFA KEMAL K05_2327859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04.10.2022 14:27:01</t>
        </is>
      </c>
      <c>
        <is>
          <t>04.10.2022 16:33:52</t>
        </is>
      </c>
      <c>
        <v>2.114166666</v>
      </c>
      <c>
        <v>0</v>
      </c>
      <c>
        <v>1560</v>
      </c>
      <c>
        <v>0</v>
      </c>
      <c>
        <v>0</v>
      </c>
      <c>
        <v>0</v>
      </c>
      <c>
        <v>0</v>
      </c>
      <c>
        <v>0</v>
      </c>
      <c>
        <v>3298.099999</v>
      </c>
      <c>
        <v>0</v>
      </c>
      <c>
        <v>0</v>
      </c>
      <c>
        <v>0</v>
      </c>
      <c>
        <v>0</v>
      </c>
    </row>
    <row>
      <c>
        <v>2389180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ALABAŞ TR-6 35-15-L00511_A_56398718_56398718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14:27:22</t>
        </is>
      </c>
      <c>
        <is>
          <t>04.10.2022 21:56:13</t>
        </is>
      </c>
      <c>
        <v>7.480833333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59.846667</v>
      </c>
    </row>
    <row>
      <c>
        <v>2389169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45-82-M00131_CENKYERİ TR-4 M04_72195032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14:27:42</t>
        </is>
      </c>
      <c>
        <is>
          <t>04.10.2022 14:54:28</t>
        </is>
      </c>
      <c>
        <v>0.446111111</v>
      </c>
      <c>
        <v>14</v>
      </c>
      <c>
        <v>1218</v>
      </c>
      <c>
        <v>0</v>
      </c>
      <c>
        <v>0</v>
      </c>
      <c>
        <v>0</v>
      </c>
      <c>
        <v>0</v>
      </c>
      <c>
        <v>6.245556</v>
      </c>
      <c>
        <v>543.363333</v>
      </c>
      <c>
        <v>0</v>
      </c>
      <c>
        <v>0</v>
      </c>
      <c>
        <v>0</v>
      </c>
      <c>
        <v>0</v>
      </c>
    </row>
    <row>
      <c>
        <v>2389185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BİRGİ DM 35-15-L01013_CEVİZALAN L05_67562292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14:36:05</t>
        </is>
      </c>
      <c>
        <is>
          <t>04.10.2022 15:01:53</t>
        </is>
      </c>
      <c>
        <v>0.43</v>
      </c>
      <c>
        <v>20</v>
      </c>
      <c>
        <v>665</v>
      </c>
      <c>
        <v>0</v>
      </c>
      <c>
        <v>0</v>
      </c>
      <c>
        <v>4</v>
      </c>
      <c>
        <v>122</v>
      </c>
      <c>
        <v>8.6</v>
      </c>
      <c>
        <v>285.95</v>
      </c>
      <c>
        <v>0</v>
      </c>
      <c>
        <v>0</v>
      </c>
      <c>
        <v>1.72</v>
      </c>
      <c>
        <v>52.46</v>
      </c>
    </row>
    <row>
      <c>
        <v>2389189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M-1530 35-02-M01530_M-1045 M01_2054929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14:44:00</t>
        </is>
      </c>
      <c>
        <is>
          <t>04.10.2022 16:53:58</t>
        </is>
      </c>
      <c>
        <v>2.166111111</v>
      </c>
      <c>
        <v>0</v>
      </c>
      <c>
        <v>6627</v>
      </c>
      <c>
        <v>0</v>
      </c>
      <c>
        <v>0</v>
      </c>
      <c>
        <v>0</v>
      </c>
      <c>
        <v>0</v>
      </c>
      <c>
        <v>0</v>
      </c>
      <c>
        <v>14354.818333</v>
      </c>
      <c>
        <v>0</v>
      </c>
      <c>
        <v>0</v>
      </c>
      <c>
        <v>0</v>
      </c>
      <c>
        <v>0</v>
      </c>
    </row>
    <row>
      <c>
        <v>2389188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ARAPLI OVASI TR-13 35-16-M00751_47492300_56396052_56396052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14:47:14</t>
        </is>
      </c>
      <c>
        <is>
          <t>04.10.2022 16:06:44</t>
        </is>
      </c>
      <c>
        <v>1.325</v>
      </c>
      <c>
        <v>0</v>
      </c>
      <c>
        <v>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19.875</v>
      </c>
    </row>
    <row>
      <c>
        <v>2389191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METAL İŞLERİ TR-12 KÖK 35-22-M00112_HatBaşıAyırıcı_53133263 M04_53133263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14:55:47</t>
        </is>
      </c>
      <c>
        <is>
          <t>04.10.2022 15:50:27</t>
        </is>
      </c>
      <c>
        <v>0.911111111</v>
      </c>
      <c>
        <v>3</v>
      </c>
      <c>
        <v>176</v>
      </c>
      <c>
        <v>0</v>
      </c>
      <c>
        <v>0</v>
      </c>
      <c>
        <v>0</v>
      </c>
      <c>
        <v>0</v>
      </c>
      <c>
        <v>2.733333</v>
      </c>
      <c>
        <v>160.355556</v>
      </c>
      <c>
        <v>0</v>
      </c>
      <c>
        <v>0</v>
      </c>
      <c>
        <v>0</v>
      </c>
      <c>
        <v>0</v>
      </c>
    </row>
    <row>
      <c>
        <v>2389193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TR-10 KÖK 35-23-M00179__79530013_79530013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15:02:17</t>
        </is>
      </c>
      <c>
        <is>
          <t>04.10.2022 15:41:11</t>
        </is>
      </c>
      <c>
        <v>0.648333333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39.548333</v>
      </c>
      <c>
        <v>0</v>
      </c>
      <c>
        <v>0</v>
      </c>
      <c>
        <v>0</v>
      </c>
      <c>
        <v>0</v>
      </c>
    </row>
    <row>
      <c>
        <v>2389195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TR-56 35-15-M00056_950369983_950369983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15:02:26</t>
        </is>
      </c>
      <c>
        <is>
          <t>04.10.2022 16:36:02</t>
        </is>
      </c>
      <c>
        <v>1.56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14.04</v>
      </c>
      <c>
        <v>0</v>
      </c>
      <c>
        <v>0</v>
      </c>
      <c>
        <v>0</v>
      </c>
      <c>
        <v>0</v>
      </c>
    </row>
    <row>
      <c>
        <v>2389196</v>
      </c>
      <c>
        <v>1</v>
      </c>
      <c>
        <is>
          <t>MANİSA</t>
        </is>
      </c>
      <c>
        <v>SARIGÖL</v>
      </c>
      <c>
        <is>
          <t>KÖK</t>
        </is>
      </c>
      <c t="inlineStr">
        <is>
          <t>TIRAZLI KÖK 45-79-M00079_BAHARLAR M06_72036244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15:07:01</t>
        </is>
      </c>
      <c>
        <is>
          <t>04.10.2022 15:07:27</t>
        </is>
      </c>
      <c>
        <v>0.007222222</v>
      </c>
      <c>
        <v>0</v>
      </c>
      <c>
        <v>3</v>
      </c>
      <c>
        <v>45</v>
      </c>
      <c>
        <v>722</v>
      </c>
      <c>
        <v>115</v>
      </c>
      <c>
        <v>1415</v>
      </c>
      <c>
        <v>0</v>
      </c>
      <c>
        <v>0.021667</v>
      </c>
      <c>
        <v>0.325</v>
      </c>
      <c>
        <v>5.214444</v>
      </c>
      <c>
        <v>0.830556</v>
      </c>
      <c>
        <v>10.219444</v>
      </c>
    </row>
    <row>
      <c>
        <v>2389201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DM-20/TR01-A 45-71-M02373_953244826_953244826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15:08:12</t>
        </is>
      </c>
      <c>
        <is>
          <t>04.10.2022 15:44:21</t>
        </is>
      </c>
      <c>
        <v>0.6025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0.6025</v>
      </c>
      <c>
        <v>0</v>
      </c>
      <c>
        <v>0</v>
      </c>
      <c>
        <v>0</v>
      </c>
      <c>
        <v>0</v>
      </c>
    </row>
    <row>
      <c>
        <v>2389208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M-954 35-02-M00954_D D3B_5815319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15:10:29</t>
        </is>
      </c>
      <c>
        <is>
          <t>04.10.2022 17:01:45</t>
        </is>
      </c>
      <c>
        <v>1.854444444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48.215556</v>
      </c>
      <c>
        <v>0</v>
      </c>
      <c>
        <v>0</v>
      </c>
      <c>
        <v>0</v>
      </c>
      <c>
        <v>0</v>
      </c>
    </row>
    <row>
      <c>
        <v>2389197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M-3571(YATIRIM REZERVE) 35-02-M03571_915025581_915025581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15:14:34</t>
        </is>
      </c>
      <c>
        <is>
          <t>04.10.2022 17:55:21</t>
        </is>
      </c>
      <c>
        <v>2.679722222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64.313333</v>
      </c>
      <c>
        <v>0</v>
      </c>
      <c>
        <v>0</v>
      </c>
      <c>
        <v>0</v>
      </c>
      <c>
        <v>0</v>
      </c>
    </row>
    <row>
      <c>
        <v>2389200</v>
      </c>
      <c>
        <v>1</v>
      </c>
      <c>
        <is>
          <t>MANİSA</t>
        </is>
      </c>
      <c>
        <v>SELENDİ</v>
      </c>
      <c>
        <is>
          <t>Dağıtım Transformatörü</t>
        </is>
      </c>
      <c t="inlineStr">
        <is>
          <t>KURŞUNLU KAYALI TR-1 45-81-M00185_45-81-M00185_2368331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04.10.2022 15:16:33</t>
        </is>
      </c>
      <c>
        <is>
          <t>04.10.2022 16:13:41</t>
        </is>
      </c>
      <c>
        <v>0.952222222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19.044444</v>
      </c>
    </row>
    <row>
      <c>
        <v>2389207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DOMBAYLI BAHÇELER TR-1 45-78-M00273_953282497_953282497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15:28:41</t>
        </is>
      </c>
      <c>
        <is>
          <t>04.10.2022 17:21:28</t>
        </is>
      </c>
      <c>
        <v>1.879722222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1.879722</v>
      </c>
    </row>
    <row>
      <c>
        <v>2389206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K-4219 GEÇİT 35-01-K04219_911727391_911727391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15:30:00</t>
        </is>
      </c>
      <c>
        <is>
          <t>04.10.2022 17:43:50</t>
        </is>
      </c>
      <c>
        <v>2.230555555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13.383333</v>
      </c>
      <c>
        <v>0</v>
      </c>
      <c>
        <v>0</v>
      </c>
      <c>
        <v>0</v>
      </c>
      <c>
        <v>0</v>
      </c>
    </row>
    <row>
      <c>
        <v>2389209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ÇATALCA TR-2 35-22-M00268_955287444_955287444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15:36:56</t>
        </is>
      </c>
      <c>
        <is>
          <t>04.10.2022 16:47:19</t>
        </is>
      </c>
      <c>
        <v>1.173055555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1.173056</v>
      </c>
      <c>
        <v>0</v>
      </c>
      <c>
        <v>0</v>
      </c>
      <c>
        <v>0</v>
      </c>
      <c>
        <v>0</v>
      </c>
    </row>
    <row>
      <c>
        <v>2389254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M-172 35-02-M00172_M-572 M02_2311425</t>
        </is>
      </c>
      <c>
        <v>OG Hatta Yabancı Cisim</v>
      </c>
      <c>
        <v>Dağıtım-OG</v>
      </c>
      <c>
        <v>Uzun</v>
      </c>
      <c>
        <v>Şebeke işletmecisi </v>
      </c>
      <c>
        <v>Bildirimsiz</v>
      </c>
      <c>
        <is>
          <t>04.10.2022 15:39:28</t>
        </is>
      </c>
      <c>
        <is>
          <t>04.10.2022 18:13:10</t>
        </is>
      </c>
      <c>
        <v>2.561666666</v>
      </c>
      <c>
        <v>4</v>
      </c>
      <c>
        <v>0</v>
      </c>
      <c>
        <v>0</v>
      </c>
      <c>
        <v>0</v>
      </c>
      <c>
        <v>0</v>
      </c>
      <c>
        <v>0</v>
      </c>
      <c>
        <v>10.246667</v>
      </c>
      <c>
        <v>0</v>
      </c>
      <c>
        <v>0</v>
      </c>
      <c>
        <v>0</v>
      </c>
      <c>
        <v>0</v>
      </c>
      <c>
        <v>0</v>
      </c>
    </row>
    <row>
      <c>
        <v>2389214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M-2506 35-01-M02506_A A2_5859351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15:41:58</t>
        </is>
      </c>
      <c>
        <is>
          <t>04.10.2022 20:55:02</t>
        </is>
      </c>
      <c>
        <v>5.217777777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433.075555</v>
      </c>
      <c>
        <v>0</v>
      </c>
      <c>
        <v>0</v>
      </c>
      <c>
        <v>0</v>
      </c>
      <c>
        <v>0</v>
      </c>
    </row>
    <row>
      <c>
        <v>2389211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BALLICA TR-5 45-72-L00554_A_72372155_72372155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15:43:43</t>
        </is>
      </c>
      <c>
        <is>
          <t>04.10.2022 17:23:01</t>
        </is>
      </c>
      <c>
        <v>1.655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6.62</v>
      </c>
      <c>
        <v>0</v>
      </c>
      <c>
        <v>0</v>
      </c>
      <c>
        <v>0</v>
      </c>
      <c>
        <v>0</v>
      </c>
    </row>
    <row>
      <c>
        <v>2389222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FIRINLI TR-8 35-20-L00095_955199354_955199354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15:49:41</t>
        </is>
      </c>
      <c>
        <is>
          <t>04.10.2022 16:53:05</t>
        </is>
      </c>
      <c>
        <v>1.056666666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1.056667</v>
      </c>
      <c>
        <v>0</v>
      </c>
      <c>
        <v>0</v>
      </c>
      <c>
        <v>0</v>
      </c>
      <c>
        <v>0</v>
      </c>
    </row>
    <row>
      <c>
        <v>2389218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BORLU KÖK 45-86-M00046_ÇATALOLUK DM M02_72227051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04.10.2022 15:53:35</t>
        </is>
      </c>
      <c>
        <is>
          <t>04.10.2022 15:54:11</t>
        </is>
      </c>
      <c>
        <v>0.01</v>
      </c>
      <c>
        <v>0</v>
      </c>
      <c>
        <v>3</v>
      </c>
      <c>
        <v>0</v>
      </c>
      <c>
        <v>0</v>
      </c>
      <c>
        <v>52</v>
      </c>
      <c>
        <v>823</v>
      </c>
      <c>
        <v>0</v>
      </c>
      <c>
        <v>0.03</v>
      </c>
      <c>
        <v>0</v>
      </c>
      <c>
        <v>0</v>
      </c>
      <c>
        <v>0.52</v>
      </c>
      <c>
        <v>8.23</v>
      </c>
    </row>
    <row>
      <c>
        <v>2389220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45-80-M00052_ŞEHİR-1 ÇIKIŞI M04_72063855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15:54:09</t>
        </is>
      </c>
      <c>
        <is>
          <t>04.10.2022 16:36:31</t>
        </is>
      </c>
      <c>
        <v>0.706111111</v>
      </c>
      <c>
        <v>4</v>
      </c>
      <c>
        <v>791</v>
      </c>
      <c>
        <v>0</v>
      </c>
      <c>
        <v>0</v>
      </c>
      <c>
        <v>0</v>
      </c>
      <c>
        <v>0</v>
      </c>
      <c>
        <v>2.824444</v>
      </c>
      <c>
        <v>558.533889</v>
      </c>
      <c>
        <v>0</v>
      </c>
      <c>
        <v>0</v>
      </c>
      <c>
        <v>0</v>
      </c>
      <c>
        <v>0</v>
      </c>
    </row>
    <row>
      <c>
        <v>2389226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TR-5 35-31-L00074_47942915_56371169_56371169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16:00:08</t>
        </is>
      </c>
      <c>
        <is>
          <t>04.10.2022 18:10:52</t>
        </is>
      </c>
      <c>
        <v>2.178888888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21.788889</v>
      </c>
    </row>
    <row>
      <c>
        <v>2389229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TR-1/6 45-83-M00006_TR-1/9 M05_83863450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16:05:39</t>
        </is>
      </c>
      <c>
        <is>
          <t>04.10.2022 17:15:46</t>
        </is>
      </c>
      <c>
        <v>1.168611111</v>
      </c>
      <c>
        <v>2</v>
      </c>
      <c>
        <v>16</v>
      </c>
      <c>
        <v>0</v>
      </c>
      <c>
        <v>0</v>
      </c>
      <c>
        <v>0</v>
      </c>
      <c>
        <v>0</v>
      </c>
      <c>
        <v>2.337222</v>
      </c>
      <c>
        <v>18.697778</v>
      </c>
      <c>
        <v>0</v>
      </c>
      <c>
        <v>0</v>
      </c>
      <c>
        <v>0</v>
      </c>
      <c>
        <v>0</v>
      </c>
    </row>
    <row>
      <c>
        <v>2389228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OVAKENT İM 35-15-A00003_HatBaşıAyırıcı_53133033 L04_53133033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16:06:14</t>
        </is>
      </c>
      <c>
        <is>
          <t>04.10.2022 18:58:30</t>
        </is>
      </c>
      <c>
        <v>2.871111111</v>
      </c>
      <c>
        <v>9</v>
      </c>
      <c>
        <v>0</v>
      </c>
      <c>
        <v>0</v>
      </c>
      <c>
        <v>0</v>
      </c>
      <c>
        <v>0</v>
      </c>
      <c>
        <v>0</v>
      </c>
      <c>
        <v>25.84</v>
      </c>
      <c>
        <v>0</v>
      </c>
      <c>
        <v>0</v>
      </c>
      <c>
        <v>0</v>
      </c>
      <c>
        <v>0</v>
      </c>
      <c>
        <v>0</v>
      </c>
    </row>
    <row>
      <c>
        <v>2389235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L-91 ULAMIŞ TEPE KAHVE 35-14-L00091_956651633_956651633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16:17:54</t>
        </is>
      </c>
      <c>
        <is>
          <t>04.10.2022 19:02:19</t>
        </is>
      </c>
      <c>
        <v>2.740277777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2.740278</v>
      </c>
      <c>
        <v>0</v>
      </c>
      <c>
        <v>0</v>
      </c>
      <c>
        <v>0</v>
      </c>
      <c>
        <v>0</v>
      </c>
    </row>
    <row>
      <c>
        <v>2389238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ÖREN TR-2 35-27-L00217_ÖREN TR-3 L01_72160261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16:20:25</t>
        </is>
      </c>
      <c>
        <is>
          <t>04.10.2022 17:10:12</t>
        </is>
      </c>
      <c>
        <v>0.829722222</v>
      </c>
      <c>
        <v>1</v>
      </c>
      <c>
        <v>683</v>
      </c>
      <c>
        <v>0</v>
      </c>
      <c>
        <v>0</v>
      </c>
      <c>
        <v>0</v>
      </c>
      <c>
        <v>0</v>
      </c>
      <c>
        <v>0.829722</v>
      </c>
      <c>
        <v>566.700278</v>
      </c>
      <c>
        <v>0</v>
      </c>
      <c>
        <v>0</v>
      </c>
      <c>
        <v>0</v>
      </c>
      <c>
        <v>0</v>
      </c>
    </row>
    <row>
      <c>
        <v>2389237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PİYADELER TR-3 45-73-M00168_C_56394052_56394052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16:22:19</t>
        </is>
      </c>
      <c>
        <is>
          <t>04.10.2022 16:45:16</t>
        </is>
      </c>
      <c>
        <v>0.3825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8.415</v>
      </c>
      <c>
        <v>0</v>
      </c>
      <c>
        <v>0</v>
      </c>
      <c>
        <v>0</v>
      </c>
      <c>
        <v>0</v>
      </c>
    </row>
    <row>
      <c>
        <v>2389239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M-1390 35-02-M01390_M-1470 M02_2035017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04.10.2022 16:25:58</t>
        </is>
      </c>
      <c>
        <is>
          <t>04.10.2022 18:10:33</t>
        </is>
      </c>
      <c>
        <v>1.743055555</v>
      </c>
      <c>
        <v>1</v>
      </c>
      <c>
        <v>1557</v>
      </c>
      <c>
        <v>0</v>
      </c>
      <c>
        <v>0</v>
      </c>
      <c>
        <v>0</v>
      </c>
      <c>
        <v>0</v>
      </c>
      <c>
        <v>1.743056</v>
      </c>
      <c>
        <v>2713.937499</v>
      </c>
      <c>
        <v>0</v>
      </c>
      <c>
        <v>0</v>
      </c>
      <c>
        <v>0</v>
      </c>
      <c>
        <v>0</v>
      </c>
    </row>
    <row>
      <c>
        <v>2389241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ZEYTİNLER TR-2 35-19-M00401_9528410_56354929_56354929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04.10.2022 16:28:02</t>
        </is>
      </c>
      <c>
        <is>
          <t>04.10.2022 19:35:30</t>
        </is>
      </c>
      <c>
        <v>3.124444444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96.857778</v>
      </c>
      <c>
        <v>0</v>
      </c>
      <c>
        <v>0</v>
      </c>
      <c>
        <v>0</v>
      </c>
      <c>
        <v>0</v>
      </c>
    </row>
    <row>
      <c>
        <v>2389243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K-1475 35-02-K01475_OSMANGAZİ K02_2113860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04.10.2022 16:33:52</t>
        </is>
      </c>
      <c>
        <is>
          <t>04.10.2022 17:02:15</t>
        </is>
      </c>
      <c>
        <v>0.473055555</v>
      </c>
      <c>
        <v>3</v>
      </c>
      <c>
        <v>1332</v>
      </c>
      <c>
        <v>0</v>
      </c>
      <c>
        <v>0</v>
      </c>
      <c>
        <v>0</v>
      </c>
      <c>
        <v>0</v>
      </c>
      <c>
        <v>1.419167</v>
      </c>
      <c>
        <v>630.109999</v>
      </c>
      <c>
        <v>0</v>
      </c>
      <c>
        <v>0</v>
      </c>
      <c>
        <v>0</v>
      </c>
      <c>
        <v>0</v>
      </c>
    </row>
    <row>
      <c>
        <v>2389248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YENİ TOKİ DM-2 45-71-M02244_KÖY HATTI-AFKAF TEKKE M02_72151518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16:52:52</t>
        </is>
      </c>
      <c>
        <is>
          <t>04.10.2022 19:53:44</t>
        </is>
      </c>
      <c>
        <v>3.014444444</v>
      </c>
      <c>
        <v>2</v>
      </c>
      <c>
        <v>8</v>
      </c>
      <c>
        <v>0</v>
      </c>
      <c>
        <v>0</v>
      </c>
      <c>
        <v>0</v>
      </c>
      <c>
        <v>0</v>
      </c>
      <c>
        <v>6.028889</v>
      </c>
      <c>
        <v>24.115556</v>
      </c>
      <c>
        <v>0</v>
      </c>
      <c>
        <v>0</v>
      </c>
      <c>
        <v>0</v>
      </c>
      <c>
        <v>0</v>
      </c>
    </row>
    <row>
      <c>
        <v>2389249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BAKLACI TR-2 45-73-M00525_C_56384702_56384702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16:55:05</t>
        </is>
      </c>
      <c>
        <is>
          <t>04.10.2022 17:33:07</t>
        </is>
      </c>
      <c>
        <v>0.633888888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7.606667</v>
      </c>
      <c>
        <v>0</v>
      </c>
      <c>
        <v>0</v>
      </c>
      <c>
        <v>0</v>
      </c>
      <c>
        <v>0</v>
      </c>
    </row>
    <row>
      <c>
        <v>2389258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K-4757 35-04-K04757_914553020_914553020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16:58:42</t>
        </is>
      </c>
      <c>
        <is>
          <t>04.10.2022 18:27:38</t>
        </is>
      </c>
      <c>
        <v>1.482222222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13.34</v>
      </c>
      <c>
        <v>0</v>
      </c>
      <c>
        <v>0</v>
      </c>
      <c>
        <v>0</v>
      </c>
      <c>
        <v>0</v>
      </c>
    </row>
    <row>
      <c>
        <v>2389251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K-1188 35-01-K01188_A_56362414_56362414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17:07:21</t>
        </is>
      </c>
      <c>
        <is>
          <t>04.10.2022 17:49:43</t>
        </is>
      </c>
      <c>
        <v>0.706111111</v>
      </c>
      <c>
        <v>0</v>
      </c>
      <c>
        <v>217</v>
      </c>
      <c>
        <v>0</v>
      </c>
      <c>
        <v>0</v>
      </c>
      <c>
        <v>0</v>
      </c>
      <c>
        <v>0</v>
      </c>
      <c>
        <v>0</v>
      </c>
      <c>
        <v>153.226111</v>
      </c>
      <c>
        <v>0</v>
      </c>
      <c>
        <v>0</v>
      </c>
      <c>
        <v>0</v>
      </c>
      <c>
        <v>0</v>
      </c>
    </row>
    <row>
      <c>
        <v>2389255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DALLIK TR-2 35-29-L00306_35-29-L00306_2371940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17:10:45</t>
        </is>
      </c>
      <c>
        <is>
          <t>04.10.2022 17:39:32</t>
        </is>
      </c>
      <c>
        <v>0.479722222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16.790278</v>
      </c>
      <c>
        <v>0</v>
      </c>
      <c>
        <v>0</v>
      </c>
      <c>
        <v>0</v>
      </c>
      <c>
        <v>0</v>
      </c>
    </row>
    <row>
      <c>
        <v>2389257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45-75-M00069_ÇİÇEKLİ KÖK M02_2101950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17:15:45</t>
        </is>
      </c>
      <c>
        <is>
          <t>04.10.2022 18:13:55</t>
        </is>
      </c>
      <c>
        <v>0.969444444</v>
      </c>
      <c>
        <v>0</v>
      </c>
      <c>
        <v>0</v>
      </c>
      <c>
        <v>0</v>
      </c>
      <c>
        <v>0</v>
      </c>
      <c>
        <v>9</v>
      </c>
      <c>
        <v>525</v>
      </c>
      <c>
        <v>0</v>
      </c>
      <c>
        <v>0</v>
      </c>
      <c>
        <v>0</v>
      </c>
      <c>
        <v>0</v>
      </c>
      <c>
        <v>8.725</v>
      </c>
      <c>
        <v>508.958333</v>
      </c>
    </row>
    <row>
      <c>
        <v>2389256</v>
      </c>
      <c>
        <v>1</v>
      </c>
      <c>
        <is>
          <t>İZMİR</t>
        </is>
      </c>
      <c>
        <v>KINIK</v>
      </c>
      <c>
        <is>
          <t>Dağıtım Transformatörü</t>
        </is>
      </c>
      <c t="inlineStr">
        <is>
          <t>ÖRTÜLÜ TR 2 35-24-M00099_35-24-M00099_2373560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04.10.2022 17:20:27</t>
        </is>
      </c>
      <c>
        <is>
          <t>04.10.2022 18:28:57</t>
        </is>
      </c>
      <c>
        <v>1.141666666</v>
      </c>
      <c>
        <v>0</v>
      </c>
      <c>
        <v>0</v>
      </c>
      <c>
        <v>0</v>
      </c>
      <c>
        <v>0</v>
      </c>
      <c>
        <v>0</v>
      </c>
      <c>
        <v>207</v>
      </c>
      <c>
        <v>0</v>
      </c>
      <c>
        <v>0</v>
      </c>
      <c>
        <v>0</v>
      </c>
      <c>
        <v>0</v>
      </c>
      <c>
        <v>0</v>
      </c>
      <c>
        <v>236.325</v>
      </c>
    </row>
    <row>
      <c>
        <v>2389265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K-2940 35-04-K02940_35-04-K02940_2370132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17:26:21</t>
        </is>
      </c>
      <c>
        <is>
          <t>04.10.2022 18:05:46</t>
        </is>
      </c>
      <c>
        <v>0.656944444</v>
      </c>
      <c>
        <v>0</v>
      </c>
      <c>
        <v>1202</v>
      </c>
      <c>
        <v>0</v>
      </c>
      <c>
        <v>0</v>
      </c>
      <c>
        <v>0</v>
      </c>
      <c>
        <v>0</v>
      </c>
      <c>
        <v>0</v>
      </c>
      <c>
        <v>789.647222</v>
      </c>
      <c>
        <v>0</v>
      </c>
      <c>
        <v>0</v>
      </c>
      <c>
        <v>0</v>
      </c>
      <c>
        <v>0</v>
      </c>
    </row>
    <row>
      <c>
        <v>2389263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İSMAİL BUDAK ÖZEL TR 35-27-L00191Ö_DIREK TIPI TRAFO HUCRESI H01_2055703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04.10.2022 17:26:40</t>
        </is>
      </c>
      <c>
        <is>
          <t>04.10.2022 19:05:48</t>
        </is>
      </c>
      <c>
        <v>1.652222222</v>
      </c>
      <c>
        <v>26</v>
      </c>
      <c>
        <v>2</v>
      </c>
      <c>
        <v>0</v>
      </c>
      <c>
        <v>0</v>
      </c>
      <c>
        <v>0</v>
      </c>
      <c>
        <v>0</v>
      </c>
      <c>
        <v>42.957778</v>
      </c>
      <c>
        <v>3.304444</v>
      </c>
      <c>
        <v>0</v>
      </c>
      <c>
        <v>0</v>
      </c>
      <c>
        <v>0</v>
      </c>
      <c>
        <v>0</v>
      </c>
    </row>
    <row>
      <c>
        <v>2389269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HAYKIRAN TR-1 35-28-M00200__72372588_72372588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17:29:34</t>
        </is>
      </c>
      <c>
        <is>
          <t>04.10.2022 19:09:02</t>
        </is>
      </c>
      <c>
        <v>1.657777777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74.6</v>
      </c>
      <c>
        <v>0</v>
      </c>
      <c>
        <v>0</v>
      </c>
      <c>
        <v>0</v>
      </c>
      <c>
        <v>0</v>
      </c>
    </row>
    <row>
      <c>
        <v>2389267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BAĞARASI TR-10 KÖK 35-23-M00179_HatBaşıAyırıcı_53139197 M02_53139197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17:32:15</t>
        </is>
      </c>
      <c>
        <is>
          <t>04.10.2022 19:51:04</t>
        </is>
      </c>
      <c>
        <v>2.313611111</v>
      </c>
      <c>
        <v>28</v>
      </c>
      <c>
        <v>350</v>
      </c>
      <c>
        <v>0</v>
      </c>
      <c>
        <v>0</v>
      </c>
      <c>
        <v>0</v>
      </c>
      <c>
        <v>0</v>
      </c>
      <c>
        <v>64.781111</v>
      </c>
      <c>
        <v>809.763889</v>
      </c>
      <c>
        <v>0</v>
      </c>
      <c>
        <v>0</v>
      </c>
      <c>
        <v>0</v>
      </c>
      <c>
        <v>0</v>
      </c>
    </row>
    <row>
      <c>
        <v>2389268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17:36:22</t>
        </is>
      </c>
      <c>
        <is>
          <t>04.10.2022 18:12:10</t>
        </is>
      </c>
      <c>
        <v>0.596666666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32.816667</v>
      </c>
      <c>
        <v>0</v>
      </c>
      <c>
        <v>0</v>
      </c>
    </row>
    <row>
      <c>
        <v>2389271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TR-29 45-74-M00029_B_56402010_56402010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04.10.2022 17:41:23</t>
        </is>
      </c>
      <c>
        <is>
          <t>04.10.2022 19:37:03</t>
        </is>
      </c>
      <c>
        <v>1.927777777</v>
      </c>
      <c>
        <v>0</v>
      </c>
      <c>
        <v>0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391.338889</v>
      </c>
      <c>
        <v>0</v>
      </c>
      <c>
        <v>0</v>
      </c>
    </row>
    <row>
      <c>
        <v>2389272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TR-29 35-21-L00157_A_56376102_56376102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17:42:41</t>
        </is>
      </c>
      <c>
        <is>
          <t>04.10.2022 19:26:23</t>
        </is>
      </c>
      <c>
        <v>1.728333333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10.37</v>
      </c>
      <c>
        <v>0</v>
      </c>
      <c>
        <v>0</v>
      </c>
      <c>
        <v>0</v>
      </c>
      <c>
        <v>0</v>
      </c>
    </row>
    <row>
      <c>
        <v>2389274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ÖREN TR-2 35-27-L00217_A_56365616_56365616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17:43:36</t>
        </is>
      </c>
      <c>
        <is>
          <t>04.10.2022 19:56:53</t>
        </is>
      </c>
      <c>
        <v>2.221388888</v>
      </c>
      <c>
        <v>0</v>
      </c>
      <c>
        <v>236</v>
      </c>
      <c>
        <v>0</v>
      </c>
      <c>
        <v>0</v>
      </c>
      <c>
        <v>0</v>
      </c>
      <c>
        <v>0</v>
      </c>
      <c>
        <v>0</v>
      </c>
      <c>
        <v>524.247778</v>
      </c>
      <c>
        <v>0</v>
      </c>
      <c>
        <v>0</v>
      </c>
      <c>
        <v>0</v>
      </c>
      <c>
        <v>0</v>
      </c>
    </row>
    <row>
      <c>
        <v>2389273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ERTUĞRUL ÇALIM VE ARK. T-SULAMA GRB. 35-13-L00121_DIREK TIPI TRAFO HUCRESI H01_2042147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17:44:18</t>
        </is>
      </c>
      <c>
        <is>
          <t>04.10.2022 19:05:10</t>
        </is>
      </c>
      <c>
        <v>1.347777777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12.13</v>
      </c>
      <c>
        <v>0</v>
      </c>
      <c>
        <v>0</v>
      </c>
      <c>
        <v>0</v>
      </c>
      <c>
        <v>0</v>
      </c>
    </row>
    <row>
      <c>
        <v>2389275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DM-25/15 45-71-M00394_953191348_953191348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17:49:14</t>
        </is>
      </c>
      <c>
        <is>
          <t>04.10.2022 19:01:04</t>
        </is>
      </c>
      <c>
        <v>1.197222222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3.591667</v>
      </c>
      <c>
        <v>0</v>
      </c>
      <c>
        <v>0</v>
      </c>
      <c>
        <v>0</v>
      </c>
      <c>
        <v>0</v>
      </c>
    </row>
    <row>
      <c>
        <v>2389281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45-83-M00131_MANİSA-2 ÇIKIŞ M01_2329936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18:00:11</t>
        </is>
      </c>
      <c>
        <is>
          <t>04.10.2022 20:25:44</t>
        </is>
      </c>
      <c>
        <v>2.425833333</v>
      </c>
      <c>
        <v>1</v>
      </c>
      <c>
        <v>154</v>
      </c>
      <c>
        <v>0</v>
      </c>
      <c>
        <v>0</v>
      </c>
      <c>
        <v>0</v>
      </c>
      <c>
        <v>0</v>
      </c>
      <c>
        <v>2.425833</v>
      </c>
      <c>
        <v>373.578333</v>
      </c>
      <c>
        <v>0</v>
      </c>
      <c>
        <v>0</v>
      </c>
      <c>
        <v>0</v>
      </c>
      <c>
        <v>0</v>
      </c>
    </row>
    <row>
      <c>
        <v>2389283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K-924 35-02-K00924_D_56358105_56358105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04.10.2022 18:05:11</t>
        </is>
      </c>
      <c>
        <is>
          <t>04.10.2022 18:38:19</t>
        </is>
      </c>
      <c>
        <v>0.552222222</v>
      </c>
      <c>
        <v>0</v>
      </c>
      <c>
        <v>144</v>
      </c>
      <c>
        <v>0</v>
      </c>
      <c>
        <v>0</v>
      </c>
      <c>
        <v>0</v>
      </c>
      <c>
        <v>0</v>
      </c>
      <c>
        <v>0</v>
      </c>
      <c>
        <v>79.52</v>
      </c>
      <c>
        <v>0</v>
      </c>
      <c>
        <v>0</v>
      </c>
      <c>
        <v>0</v>
      </c>
      <c>
        <v>0</v>
      </c>
    </row>
    <row>
      <c>
        <v>2389282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18:05:49</t>
        </is>
      </c>
      <c>
        <is>
          <t>04.10.2022 18:28:29</t>
        </is>
      </c>
      <c>
        <v>0.377777777</v>
      </c>
      <c>
        <v>54</v>
      </c>
      <c>
        <v>17</v>
      </c>
      <c>
        <v>0</v>
      </c>
      <c>
        <v>0</v>
      </c>
      <c>
        <v>0</v>
      </c>
      <c>
        <v>0</v>
      </c>
      <c>
        <v>20.4</v>
      </c>
      <c>
        <v>6.422222</v>
      </c>
      <c>
        <v>0</v>
      </c>
      <c>
        <v>0</v>
      </c>
      <c>
        <v>0</v>
      </c>
      <c>
        <v>0</v>
      </c>
    </row>
    <row>
      <c>
        <v>2389288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L-499 35-18-L00499_950445687_950445687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18:16:34</t>
        </is>
      </c>
      <c>
        <is>
          <t>04.10.2022 23:03:56</t>
        </is>
      </c>
      <c>
        <v>4.789444444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4.789444</v>
      </c>
    </row>
    <row>
      <c>
        <v>2389289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TR-18 35-13-L00018_D_56355922_56355922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18:17:26</t>
        </is>
      </c>
      <c>
        <is>
          <t>04.10.2022 19:34:44</t>
        </is>
      </c>
      <c>
        <v>1.288333333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154.6</v>
      </c>
      <c>
        <v>0</v>
      </c>
      <c>
        <v>0</v>
      </c>
    </row>
    <row>
      <c>
        <v>2389293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ORTA MAHALLE M-2 35-25-M00109_955282285_955282285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04.10.2022 18:17:45</t>
        </is>
      </c>
      <c>
        <is>
          <t>04.10.2022 19:33:33</t>
        </is>
      </c>
      <c>
        <v>1.263333333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5.053333</v>
      </c>
      <c>
        <v>0</v>
      </c>
      <c>
        <v>0</v>
      </c>
      <c>
        <v>0</v>
      </c>
      <c>
        <v>0</v>
      </c>
    </row>
    <row>
      <c>
        <v>2389292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KULA İM 45-77-A00001_HatBaşıAyırıcı_53135266 M07_53135266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18:20:53</t>
        </is>
      </c>
      <c>
        <is>
          <t>04.10.2022 21:55:50</t>
        </is>
      </c>
      <c>
        <v>3.5825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32.2425</v>
      </c>
      <c>
        <v>0</v>
      </c>
    </row>
    <row>
      <c>
        <v>2389299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TR-76 35-19-L00076_7197643_56376644_56376644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18:22:38</t>
        </is>
      </c>
      <c>
        <is>
          <t>04.10.2022 19:44:10</t>
        </is>
      </c>
      <c>
        <v>1.358888888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86.968889</v>
      </c>
      <c>
        <v>0</v>
      </c>
      <c>
        <v>0</v>
      </c>
      <c>
        <v>0</v>
      </c>
      <c>
        <v>0</v>
      </c>
    </row>
    <row>
      <c>
        <v>2389303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L-353 İŞTUR 35-18-L00353_35-18-L00353_2358303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04.10.2022 18:27:28</t>
        </is>
      </c>
      <c>
        <is>
          <t>04.10.2022 21:41:25</t>
        </is>
      </c>
      <c>
        <v>3.2325</v>
      </c>
      <c>
        <v>0</v>
      </c>
      <c>
        <v>0</v>
      </c>
      <c>
        <v>0</v>
      </c>
      <c>
        <v>0</v>
      </c>
      <c>
        <v>0</v>
      </c>
      <c>
        <v>233</v>
      </c>
      <c>
        <v>0</v>
      </c>
      <c>
        <v>0</v>
      </c>
      <c>
        <v>0</v>
      </c>
      <c>
        <v>0</v>
      </c>
      <c>
        <v>0</v>
      </c>
      <c>
        <v>753.1725</v>
      </c>
    </row>
    <row>
      <c>
        <v>2389298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TR-6 35-17-M00206__56374655_56374655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18:28:24</t>
        </is>
      </c>
      <c>
        <is>
          <t>04.10.2022 19:14:33</t>
        </is>
      </c>
      <c>
        <v>0.769166666</v>
      </c>
      <c>
        <v>0</v>
      </c>
      <c>
        <v>0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93.069167</v>
      </c>
      <c>
        <v>0</v>
      </c>
      <c>
        <v>0</v>
      </c>
    </row>
    <row>
      <c>
        <v>2389286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BAŞIBÜYÜK KÖK 45-77-L00158_HatBaşıAyırıcı_62817458 L02_62817458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18:29:14</t>
        </is>
      </c>
      <c>
        <is>
          <t>04.10.2022 20:18:18</t>
        </is>
      </c>
      <c>
        <v>1.817777777</v>
      </c>
      <c>
        <v>0</v>
      </c>
      <c>
        <v>0</v>
      </c>
      <c>
        <v>1</v>
      </c>
      <c>
        <v>11</v>
      </c>
      <c>
        <v>0</v>
      </c>
      <c>
        <v>0</v>
      </c>
      <c>
        <v>0</v>
      </c>
      <c>
        <v>0</v>
      </c>
      <c>
        <v>1.817778</v>
      </c>
      <c>
        <v>19.995556</v>
      </c>
      <c>
        <v>0</v>
      </c>
      <c>
        <v>0</v>
      </c>
    </row>
    <row>
      <c>
        <v>2389302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KURŞUNLU KAYALI TR-1 45-81-M00185_A_56386491_56386491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18:30:12</t>
        </is>
      </c>
      <c>
        <is>
          <t>04.10.2022 20:26:42</t>
        </is>
      </c>
      <c>
        <v>1.941666666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3.883333</v>
      </c>
    </row>
    <row>
      <c>
        <v>2389304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DM-2/TR-15 35-16-M00834__79530032_79530032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18:31:31</t>
        </is>
      </c>
      <c>
        <is>
          <t>04.10.2022 18:38:20</t>
        </is>
      </c>
      <c>
        <v>0.113611111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6.589444</v>
      </c>
      <c>
        <v>0</v>
      </c>
      <c>
        <v>0</v>
      </c>
      <c>
        <v>0</v>
      </c>
      <c>
        <v>0</v>
      </c>
    </row>
    <row>
      <c>
        <v>2389311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M-2489 ÇAMLI TR-5 35-10-M02489_913168218_913168218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04.10.2022 18:41:55</t>
        </is>
      </c>
      <c>
        <is>
          <t>04.10.2022 20:51:39</t>
        </is>
      </c>
      <c>
        <v>2.162222222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2.162222</v>
      </c>
      <c>
        <v>0</v>
      </c>
      <c>
        <v>0</v>
      </c>
      <c>
        <v>0</v>
      </c>
      <c>
        <v>0</v>
      </c>
    </row>
    <row>
      <c>
        <v>2389310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ÇATALOLUK DM 45-74-M00227_HatBaşıAyırıcı_53134400 M10_53134400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04.10.2022 18:42:11</t>
        </is>
      </c>
      <c>
        <is>
          <t>04.10.2022 20:20:20</t>
        </is>
      </c>
      <c>
        <v>1.635833333</v>
      </c>
      <c>
        <v>0</v>
      </c>
      <c>
        <v>0</v>
      </c>
      <c>
        <v>0</v>
      </c>
      <c>
        <v>0</v>
      </c>
      <c>
        <v>2</v>
      </c>
      <c>
        <v>85</v>
      </c>
      <c>
        <v>0</v>
      </c>
      <c>
        <v>0</v>
      </c>
      <c>
        <v>0</v>
      </c>
      <c>
        <v>0</v>
      </c>
      <c>
        <v>3.271667</v>
      </c>
      <c>
        <v>139.045833</v>
      </c>
    </row>
    <row>
      <c>
        <v>2389312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35-13-A00004_SELÇUK ZİRAİ SULAMA L05_65986069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18:44:22</t>
        </is>
      </c>
      <c>
        <is>
          <t>04.10.2022 18:59:15</t>
        </is>
      </c>
      <c>
        <v>0.248055555</v>
      </c>
      <c>
        <v>32</v>
      </c>
      <c>
        <v>352</v>
      </c>
      <c>
        <v>7</v>
      </c>
      <c>
        <v>35</v>
      </c>
      <c>
        <v>0</v>
      </c>
      <c>
        <v>0</v>
      </c>
      <c>
        <v>7.937778</v>
      </c>
      <c>
        <v>87.315555</v>
      </c>
      <c>
        <v>1.736389</v>
      </c>
      <c>
        <v>8.681944</v>
      </c>
      <c>
        <v>0</v>
      </c>
      <c>
        <v>0</v>
      </c>
    </row>
    <row>
      <c>
        <v>2389317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ÇİÇEKLİ KÖK 45-75-M00070_HatBaşıAyırıcı_53135614 M03_53135614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18:47:14</t>
        </is>
      </c>
      <c>
        <is>
          <t>04.10.2022 22:51:09</t>
        </is>
      </c>
      <c>
        <v>4.065277777</v>
      </c>
      <c>
        <v>0</v>
      </c>
      <c>
        <v>0</v>
      </c>
      <c>
        <v>0</v>
      </c>
      <c>
        <v>0</v>
      </c>
      <c>
        <v>1</v>
      </c>
      <c>
        <v>63</v>
      </c>
      <c>
        <v>0</v>
      </c>
      <c>
        <v>0</v>
      </c>
      <c>
        <v>0</v>
      </c>
      <c>
        <v>0</v>
      </c>
      <c>
        <v>4.065278</v>
      </c>
      <c>
        <v>256.1125</v>
      </c>
    </row>
    <row>
      <c>
        <v>2389305</v>
      </c>
      <c>
        <v>1</v>
      </c>
      <c>
        <is>
          <t>İZMİR</t>
        </is>
      </c>
      <c>
        <v>URLA</v>
      </c>
      <c>
        <is>
          <t>Dağıtım Transformatörü</t>
        </is>
      </c>
      <c t="inlineStr">
        <is>
          <t>ZEYTİNLER TR-2 35-19-M00401_35-19-M00401_2363968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18:49:06</t>
        </is>
      </c>
      <c>
        <is>
          <t>04.10.2022 19:41:32</t>
        </is>
      </c>
      <c>
        <v>0.873888888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69.911111</v>
      </c>
      <c>
        <v>0</v>
      </c>
      <c>
        <v>0</v>
      </c>
      <c>
        <v>0</v>
      </c>
      <c>
        <v>0</v>
      </c>
    </row>
    <row>
      <c>
        <v>2389319</v>
      </c>
      <c>
        <v>1</v>
      </c>
      <c>
        <is>
          <t>MANİSA</t>
        </is>
      </c>
      <c>
        <v>SALİHLİ</v>
      </c>
      <c>
        <is>
          <t>Dağıtım Transformatörü</t>
        </is>
      </c>
      <c t="inlineStr">
        <is>
          <t>AKÖREN TARIMSAL SULAMA TR-1 45-78-M01003_45-78-M01003_2352154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04.10.2022 18:50:28</t>
        </is>
      </c>
      <c>
        <is>
          <t>04.10.2022 20:15:38</t>
        </is>
      </c>
      <c>
        <v>1.419444444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1.419444</v>
      </c>
      <c>
        <v>0</v>
      </c>
    </row>
    <row>
      <c>
        <v>2389316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BALABANLI TR-1 35-15-L00965_B_56368955_56368955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18:51:17</t>
        </is>
      </c>
      <c>
        <is>
          <t>04.10.2022 20:16:11</t>
        </is>
      </c>
      <c>
        <v>1.415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16.98</v>
      </c>
      <c>
        <v>0</v>
      </c>
      <c>
        <v>0</v>
      </c>
      <c>
        <v>0</v>
      </c>
      <c>
        <v>0</v>
      </c>
    </row>
    <row>
      <c>
        <v>2389315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35-28-M00732_MALTEPE M03_2055980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18:52:33</t>
        </is>
      </c>
      <c>
        <is>
          <t>04.10.2022 19:04:30</t>
        </is>
      </c>
      <c>
        <v>0.199166666</v>
      </c>
      <c>
        <v>12</v>
      </c>
      <c>
        <v>437</v>
      </c>
      <c>
        <v>0</v>
      </c>
      <c>
        <v>0</v>
      </c>
      <c>
        <v>0</v>
      </c>
      <c>
        <v>0</v>
      </c>
      <c>
        <v>2.39</v>
      </c>
      <c>
        <v>87.035833</v>
      </c>
      <c>
        <v>0</v>
      </c>
      <c>
        <v>0</v>
      </c>
      <c>
        <v>0</v>
      </c>
      <c>
        <v>0</v>
      </c>
    </row>
    <row>
      <c>
        <v>2389318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K-1653 35-04-K01653_35-04-K01653_2376319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18:53:24</t>
        </is>
      </c>
      <c>
        <is>
          <t>04.10.2022 19:37:50</t>
        </is>
      </c>
      <c>
        <v>0.740555555</v>
      </c>
      <c>
        <v>0</v>
      </c>
      <c>
        <v>518</v>
      </c>
      <c>
        <v>0</v>
      </c>
      <c>
        <v>0</v>
      </c>
      <c>
        <v>0</v>
      </c>
      <c>
        <v>0</v>
      </c>
      <c>
        <v>0</v>
      </c>
      <c>
        <v>383.607777</v>
      </c>
      <c>
        <v>0</v>
      </c>
      <c>
        <v>0</v>
      </c>
      <c>
        <v>0</v>
      </c>
      <c>
        <v>0</v>
      </c>
    </row>
    <row>
      <c>
        <v>2389324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L-430 35-18-L00430_950462261_950462261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18:55:00</t>
        </is>
      </c>
      <c>
        <is>
          <t>04.10.2022 21:18:08</t>
        </is>
      </c>
      <c>
        <v>2.385555555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4.771111</v>
      </c>
      <c>
        <v>0</v>
      </c>
      <c>
        <v>0</v>
      </c>
    </row>
    <row>
      <c>
        <v>2389320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DEĞİRMENDERE TR-1 45-73-M00298_44572707_56389807_56389807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04.10.2022 18:55:35</t>
        </is>
      </c>
      <c>
        <is>
          <t>04.10.2022 22:09:41</t>
        </is>
      </c>
      <c>
        <v>3.235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106.755</v>
      </c>
    </row>
    <row>
      <c>
        <v>2389325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18:57:36</t>
        </is>
      </c>
      <c>
        <is>
          <t>04.10.2022 19:45:59</t>
        </is>
      </c>
      <c>
        <v>0.806388888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44.351389</v>
      </c>
      <c>
        <v>0</v>
      </c>
      <c>
        <v>0</v>
      </c>
    </row>
    <row>
      <c>
        <v>2389321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35-16-M00448_YENİKENT SULAMA M11_2115986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18:58:53</t>
        </is>
      </c>
      <c>
        <is>
          <t>04.10.2022 19:44:41</t>
        </is>
      </c>
      <c>
        <v>0.763333333</v>
      </c>
      <c>
        <v>0</v>
      </c>
      <c>
        <v>0</v>
      </c>
      <c>
        <v>0</v>
      </c>
      <c>
        <v>34</v>
      </c>
      <c>
        <v>1</v>
      </c>
      <c>
        <v>103</v>
      </c>
      <c>
        <v>0</v>
      </c>
      <c>
        <v>0</v>
      </c>
      <c>
        <v>0</v>
      </c>
      <c>
        <v>25.953333</v>
      </c>
      <c>
        <v>0.763333</v>
      </c>
      <c>
        <v>78.623333</v>
      </c>
    </row>
    <row>
      <c>
        <v>2389328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DM-3/25 (MUTLU MAH. MUHTARLIK) 45-71-M00076_964285932_964285932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19:04:08</t>
        </is>
      </c>
      <c>
        <is>
          <t>04.10.2022 19:40:47</t>
        </is>
      </c>
      <c>
        <v>0.610833333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3.665</v>
      </c>
      <c>
        <v>0</v>
      </c>
      <c>
        <v>0</v>
      </c>
      <c>
        <v>0</v>
      </c>
      <c>
        <v>0</v>
      </c>
    </row>
    <row>
      <c>
        <v>2389329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TR-63/2 ÖRNEKKÖY SİTESİ 35-26-M00073__72374769_72374769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19:09:31</t>
        </is>
      </c>
      <c>
        <is>
          <t>04.10.2022 20:06:17</t>
        </is>
      </c>
      <c>
        <v>0.946111111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3.784444</v>
      </c>
      <c>
        <v>0</v>
      </c>
      <c>
        <v>0</v>
      </c>
      <c>
        <v>0</v>
      </c>
      <c>
        <v>0</v>
      </c>
    </row>
    <row>
      <c>
        <v>2389330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YAKAKÖY ULUBEY TR-2 45-75-M00223_A_56390963_56390963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19:10:14</t>
        </is>
      </c>
      <c>
        <is>
          <t>04.10.2022 21:48:48</t>
        </is>
      </c>
      <c>
        <v>2.642777777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31.713333</v>
      </c>
    </row>
    <row>
      <c>
        <v>2389336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EMİRALEM TR-15 35-28-M00237__72372355_72372355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19:16:55</t>
        </is>
      </c>
      <c>
        <is>
          <t>04.10.2022 19:44:08</t>
        </is>
      </c>
      <c>
        <v>0.453611111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2.268056</v>
      </c>
      <c>
        <v>0</v>
      </c>
      <c>
        <v>0</v>
      </c>
      <c>
        <v>0</v>
      </c>
      <c>
        <v>0</v>
      </c>
    </row>
    <row>
      <c>
        <v>2389333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SÖĞÜTLÜ TR-1 45-72-L00203_B_56390576_56390576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19:18:36</t>
        </is>
      </c>
      <c>
        <is>
          <t>04.10.2022 20:38:01</t>
        </is>
      </c>
      <c>
        <v>1.323611111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14.559722</v>
      </c>
    </row>
    <row>
      <c>
        <v>2389343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GÜNEŞLİ KÖK 45-75-M00056_HatBaşıAyırıcı_53135113 M03_53135113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04.10.2022 17:46:37</t>
        </is>
      </c>
      <c>
        <is>
          <t>04.10.2022 20:33:08</t>
        </is>
      </c>
      <c>
        <v>2.775277777</v>
      </c>
      <c>
        <v>0</v>
      </c>
      <c>
        <v>0</v>
      </c>
      <c>
        <v>0</v>
      </c>
      <c>
        <v>0</v>
      </c>
      <c>
        <v>4</v>
      </c>
      <c>
        <v>241</v>
      </c>
      <c>
        <v>0</v>
      </c>
      <c>
        <v>0</v>
      </c>
      <c>
        <v>0</v>
      </c>
      <c>
        <v>0</v>
      </c>
      <c>
        <v>11.101111</v>
      </c>
      <c>
        <v>668.841944</v>
      </c>
    </row>
    <row>
      <c>
        <v>2389340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TR-7 35-30-M00007_B_56363679_56363679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19:36:13</t>
        </is>
      </c>
      <c>
        <is>
          <t>04.10.2022 20:16:58</t>
        </is>
      </c>
      <c>
        <v>0.679166666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108.666667</v>
      </c>
      <c>
        <v>0</v>
      </c>
      <c>
        <v>0</v>
      </c>
    </row>
    <row>
      <c>
        <v>2389348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DM-1/16 35-28-M00069_ESKİ KARŞIYAKA M06_66552813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19:52:28</t>
        </is>
      </c>
      <c>
        <is>
          <t>04.10.2022 20:01:11</t>
        </is>
      </c>
      <c>
        <v>0.145277777</v>
      </c>
      <c>
        <v>70</v>
      </c>
      <c>
        <v>495</v>
      </c>
      <c>
        <v>0</v>
      </c>
      <c>
        <v>0</v>
      </c>
      <c>
        <v>0</v>
      </c>
      <c>
        <v>0</v>
      </c>
      <c>
        <v>10.169444</v>
      </c>
      <c>
        <v>71.9125</v>
      </c>
      <c>
        <v>0</v>
      </c>
      <c>
        <v>0</v>
      </c>
      <c>
        <v>0</v>
      </c>
      <c>
        <v>0</v>
      </c>
    </row>
    <row>
      <c>
        <v>2389354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DM-4/TR-12 35-22-M00081__81571058_81571058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20:10:55</t>
        </is>
      </c>
      <c>
        <is>
          <t>04.10.2022 20:52:34</t>
        </is>
      </c>
      <c>
        <v>0.694166666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27.766667</v>
      </c>
      <c>
        <v>0</v>
      </c>
      <c>
        <v>0</v>
      </c>
      <c>
        <v>0</v>
      </c>
      <c>
        <v>0</v>
      </c>
    </row>
    <row>
      <c>
        <v>2389353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M-1180 35-04-M01180_99558820_99558820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20:15:01</t>
        </is>
      </c>
      <c>
        <is>
          <t>04.10.2022 21:26:05</t>
        </is>
      </c>
      <c>
        <v>1.184444444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1.184444</v>
      </c>
      <c>
        <v>0</v>
      </c>
      <c>
        <v>0</v>
      </c>
      <c>
        <v>0</v>
      </c>
      <c>
        <v>0</v>
      </c>
    </row>
    <row>
      <c>
        <v>2389356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ZEYTİNALAN TR-110 35-19-M00110_12054087_56390696_56390696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20:24:50</t>
        </is>
      </c>
      <c>
        <is>
          <t>04.10.2022 22:22:12</t>
        </is>
      </c>
      <c>
        <v>1.956111111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84.112778</v>
      </c>
      <c>
        <v>0</v>
      </c>
      <c>
        <v>0</v>
      </c>
      <c>
        <v>0</v>
      </c>
      <c>
        <v>0</v>
      </c>
    </row>
    <row>
      <c>
        <v>2389358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EMCELLİ TR-1 45-79-M00303_C_56385173_56385173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20:25:56</t>
        </is>
      </c>
      <c>
        <is>
          <t>04.10.2022 23:42:38</t>
        </is>
      </c>
      <c>
        <v>3.278333333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196.7</v>
      </c>
      <c>
        <v>0</v>
      </c>
      <c>
        <v>0</v>
      </c>
    </row>
    <row>
      <c>
        <v>2389357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TR-124 35-16-L00124_47573941_56352908_56352908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20:26:07</t>
        </is>
      </c>
      <c>
        <is>
          <t>04.10.2022 20:57:02</t>
        </is>
      </c>
      <c>
        <v>0.515277777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11.851389</v>
      </c>
      <c>
        <v>0</v>
      </c>
      <c>
        <v>0</v>
      </c>
      <c>
        <v>0</v>
      </c>
      <c>
        <v>0</v>
      </c>
    </row>
    <row>
      <c>
        <v>2389363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YENİKENT SULAMA TR-13 (ÖZÇOBAN) 35-16-M00222_35-16-M00222_2347511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04.10.2022 20:49:12</t>
        </is>
      </c>
      <c>
        <is>
          <t>05.10.2022 02:13:04</t>
        </is>
      </c>
      <c>
        <v>5.397777777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21.591111</v>
      </c>
    </row>
    <row>
      <c>
        <v>2389366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BAHÇELİ TR-2 45-73-M00433_B_56403637_56403637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21:02:57</t>
        </is>
      </c>
      <c>
        <is>
          <t>04.10.2022 22:29:58</t>
        </is>
      </c>
      <c>
        <v>1.450277777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23.204444</v>
      </c>
    </row>
    <row>
      <c>
        <v>2389367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TR-112 35-16-L00112_47584360_56352797_56352797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21:09:40</t>
        </is>
      </c>
      <c>
        <is>
          <t>04.10.2022 22:00:21</t>
        </is>
      </c>
      <c>
        <v>0.844722222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59.130556</v>
      </c>
      <c>
        <v>0</v>
      </c>
      <c>
        <v>0</v>
      </c>
      <c>
        <v>0</v>
      </c>
      <c>
        <v>0</v>
      </c>
    </row>
    <row>
      <c>
        <v>2389368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DEĞİRMENDERE TR-3 35-22-M00194_DIREK TIPI TRAFO HUCRESI H01_2126884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04.10.2022 21:09:50</t>
        </is>
      </c>
      <c>
        <is>
          <t>04.10.2022 21:24:45</t>
        </is>
      </c>
      <c>
        <v>0.248611111</v>
      </c>
      <c>
        <v>1</v>
      </c>
      <c>
        <v>93</v>
      </c>
      <c>
        <v>0</v>
      </c>
      <c>
        <v>0</v>
      </c>
      <c>
        <v>0</v>
      </c>
      <c>
        <v>0</v>
      </c>
      <c>
        <v>0.248611</v>
      </c>
      <c>
        <v>23.120833</v>
      </c>
      <c>
        <v>0</v>
      </c>
      <c>
        <v>0</v>
      </c>
      <c>
        <v>0</v>
      </c>
      <c>
        <v>0</v>
      </c>
    </row>
    <row>
      <c>
        <v>2389369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35-04-K04436_913412661_913412661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21:09:53</t>
        </is>
      </c>
      <c>
        <is>
          <t>04.10.2022 21:54:52</t>
        </is>
      </c>
      <c>
        <v>0.749722222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19.492778</v>
      </c>
      <c>
        <v>0</v>
      </c>
      <c>
        <v>0</v>
      </c>
      <c>
        <v>0</v>
      </c>
      <c>
        <v>0</v>
      </c>
    </row>
    <row>
      <c>
        <v>2389370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TR-2 35-23-M00223_A_56357425_56357425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21:23:07</t>
        </is>
      </c>
      <c>
        <is>
          <t>04.10.2022 22:05:08</t>
        </is>
      </c>
      <c>
        <v>0.700277777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18.207222</v>
      </c>
      <c>
        <v>0</v>
      </c>
      <c>
        <v>0</v>
      </c>
      <c>
        <v>0</v>
      </c>
      <c>
        <v>0</v>
      </c>
    </row>
    <row>
      <c>
        <v>2389376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TR-16 35-30-M00016_C_56366915_56366915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21:42:15</t>
        </is>
      </c>
      <c>
        <is>
          <t>04.10.2022 22:04:46</t>
        </is>
      </c>
      <c>
        <v>0.375277777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14.260556</v>
      </c>
      <c>
        <v>0</v>
      </c>
      <c>
        <v>0</v>
      </c>
    </row>
    <row>
      <c>
        <v>2389379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M-19 35-25-M00172_956642337_956642337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04.10.2022 21:51:45</t>
        </is>
      </c>
      <c>
        <is>
          <t>05.10.2022 00:20:21</t>
        </is>
      </c>
      <c>
        <v>2.476666666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2.476667</v>
      </c>
      <c>
        <v>0</v>
      </c>
      <c>
        <v>0</v>
      </c>
      <c>
        <v>0</v>
      </c>
      <c>
        <v>0</v>
      </c>
    </row>
    <row>
      <c>
        <v>2389382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TR-1 35-23-M00222_42066374_56357196_56357196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04.10.2022 22:11:03</t>
        </is>
      </c>
      <c>
        <is>
          <t>04.10.2022 22:52:12</t>
        </is>
      </c>
      <c>
        <v>0.685833333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14.4025</v>
      </c>
      <c>
        <v>0</v>
      </c>
      <c>
        <v>0</v>
      </c>
      <c>
        <v>0</v>
      </c>
      <c>
        <v>0</v>
      </c>
    </row>
    <row>
      <c>
        <v>2389383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TEKKEDERE TR-1 35-16-M00056_47521081_56396407_56396407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04.10.2022 22:14:46</t>
        </is>
      </c>
      <c>
        <is>
          <t>04.10.2022 22:55:19</t>
        </is>
      </c>
      <c>
        <v>0.675833333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30.4125</v>
      </c>
    </row>
    <row>
      <c>
        <v>2389384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K-4131 35-04-K04131_35-04-K04131_2372148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04.10.2022 22:18:44</t>
        </is>
      </c>
      <c>
        <is>
          <t>04.10.2022 23:47:21</t>
        </is>
      </c>
      <c>
        <v>1.476944444</v>
      </c>
      <c>
        <v>0</v>
      </c>
      <c>
        <v>327</v>
      </c>
      <c>
        <v>0</v>
      </c>
      <c>
        <v>0</v>
      </c>
      <c>
        <v>0</v>
      </c>
      <c>
        <v>0</v>
      </c>
      <c>
        <v>0</v>
      </c>
      <c>
        <v>482.960833</v>
      </c>
      <c>
        <v>0</v>
      </c>
      <c>
        <v>0</v>
      </c>
      <c>
        <v>0</v>
      </c>
      <c>
        <v>0</v>
      </c>
    </row>
    <row>
      <c>
        <v>2389387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SOMA TR-27/4 45-82-M00107_945524874_945524874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04.10.2022 22:44:42</t>
        </is>
      </c>
      <c>
        <is>
          <t>04.10.2022 23:18:18</t>
        </is>
      </c>
      <c>
        <v>0.56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3.92</v>
      </c>
      <c>
        <v>0</v>
      </c>
      <c>
        <v>0</v>
      </c>
      <c>
        <v>0</v>
      </c>
      <c>
        <v>0</v>
      </c>
    </row>
    <row>
      <c>
        <v>2389392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45-76-M00043_AKHİSAR M08_72247565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23:24:51</t>
        </is>
      </c>
      <c>
        <is>
          <t>05.10.2022 00:06:29</t>
        </is>
      </c>
      <c>
        <v>0.693888888</v>
      </c>
      <c>
        <v>0</v>
      </c>
      <c>
        <v>0</v>
      </c>
      <c>
        <v>284</v>
      </c>
      <c>
        <v>2798</v>
      </c>
      <c>
        <v>8</v>
      </c>
      <c>
        <v>846</v>
      </c>
      <c>
        <v>0</v>
      </c>
      <c>
        <v>0</v>
      </c>
      <c>
        <v>197.064444</v>
      </c>
      <c>
        <v>1941.501109</v>
      </c>
      <c>
        <v>5.551111</v>
      </c>
      <c>
        <v>587.029999</v>
      </c>
    </row>
    <row>
      <c>
        <v>2389395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SÜLEYMANLI KÖK 45-72-L00299_SÜLEYMANLI PETROL TR KUZEY SAĞ ÇIKIŞI L04_2331424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04.10.2022 23:32:44</t>
        </is>
      </c>
      <c>
        <is>
          <t>05.10.2022 01:40:58</t>
        </is>
      </c>
      <c>
        <v>2.137222222</v>
      </c>
      <c>
        <v>2</v>
      </c>
      <c>
        <v>595</v>
      </c>
      <c>
        <v>0</v>
      </c>
      <c>
        <v>0</v>
      </c>
      <c>
        <v>0</v>
      </c>
      <c>
        <v>0</v>
      </c>
      <c>
        <v>4.274444</v>
      </c>
      <c>
        <v>1271.647222</v>
      </c>
      <c>
        <v>0</v>
      </c>
      <c>
        <v>0</v>
      </c>
      <c>
        <v>0</v>
      </c>
      <c>
        <v>0</v>
      </c>
    </row>
    <row>
      <c>
        <v>2389397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M-336 (DM-3/TR-3) 35-14-M00336__78985458_78985458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04.10.2022 23:56:04</t>
        </is>
      </c>
      <c>
        <is>
          <t>05.10.2022 01:42:49</t>
        </is>
      </c>
      <c>
        <v>1.779166666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153.008333</v>
      </c>
      <c>
        <v>0</v>
      </c>
      <c>
        <v>0</v>
      </c>
      <c>
        <v>0</v>
      </c>
      <c>
        <v>0</v>
      </c>
    </row>
    <row>
      <c>
        <v>2389398</v>
      </c>
      <c>
        <v>1</v>
      </c>
      <c>
        <is>
          <t>İZMİR</t>
        </is>
      </c>
      <c>
        <v>KARABAĞLAR</v>
      </c>
      <c>
        <is>
          <t>Saha Dağıtım Kutusu (SDK)</t>
        </is>
      </c>
      <c t="inlineStr">
        <is>
          <t>M-1483 35-01-M01483_F F1_49443652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05.10.2022 00:13:55</t>
        </is>
      </c>
      <c>
        <is>
          <t>05.10.2022 01:07:49</t>
        </is>
      </c>
      <c>
        <v>0.898333333</v>
      </c>
      <c>
        <v>0</v>
      </c>
      <c>
        <v>141</v>
      </c>
      <c>
        <v>0</v>
      </c>
      <c>
        <v>0</v>
      </c>
      <c>
        <v>0</v>
      </c>
      <c>
        <v>0</v>
      </c>
      <c>
        <v>0</v>
      </c>
      <c>
        <v>126.665</v>
      </c>
      <c>
        <v>0</v>
      </c>
      <c>
        <v>0</v>
      </c>
      <c>
        <v>0</v>
      </c>
      <c>
        <v>0</v>
      </c>
    </row>
    <row>
      <c>
        <v>2389401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M-259 BAĞARASI 35-23-M00259_B_56407308_56407308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00:26:37</t>
        </is>
      </c>
      <c>
        <is>
          <t>05.10.2022 01:11:51</t>
        </is>
      </c>
      <c>
        <v>0.753888888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20.355</v>
      </c>
      <c>
        <v>0</v>
      </c>
      <c>
        <v>0</v>
      </c>
      <c>
        <v>0</v>
      </c>
      <c>
        <v>0</v>
      </c>
    </row>
    <row>
      <c>
        <v>2389404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K-4131 35-04-K04131_913663083_913663083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00:55:18</t>
        </is>
      </c>
      <c>
        <is>
          <t>05.10.2022 02:29:50</t>
        </is>
      </c>
      <c>
        <v>1.575555555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1.575556</v>
      </c>
      <c>
        <v>0</v>
      </c>
      <c>
        <v>0</v>
      </c>
      <c>
        <v>0</v>
      </c>
      <c>
        <v>0</v>
      </c>
    </row>
    <row>
      <c>
        <v>2389408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M09_72249134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01:39:47</t>
        </is>
      </c>
      <c>
        <is>
          <t>05.10.2022 01:49:49</t>
        </is>
      </c>
      <c>
        <v>0.167222222</v>
      </c>
      <c>
        <v>118</v>
      </c>
      <c>
        <v>1798</v>
      </c>
      <c>
        <v>0</v>
      </c>
      <c>
        <v>0</v>
      </c>
      <c>
        <v>0</v>
      </c>
      <c>
        <v>0</v>
      </c>
      <c>
        <v>19.732222</v>
      </c>
      <c>
        <v>300.665555</v>
      </c>
      <c>
        <v>0</v>
      </c>
      <c>
        <v>0</v>
      </c>
      <c>
        <v>0</v>
      </c>
      <c>
        <v>0</v>
      </c>
    </row>
    <row>
      <c>
        <v>2389412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L-128/1 35-18-L00603_L-128 L03_49893296</t>
        </is>
      </c>
      <c>
        <v>OG Trafo Kademe Ayarı</v>
      </c>
      <c>
        <v>Dağıtım-OG</v>
      </c>
      <c>
        <v>Uzun</v>
      </c>
      <c>
        <v>Şebeke işletmecisi </v>
      </c>
      <c>
        <v>Bildirimsiz</v>
      </c>
      <c>
        <is>
          <t>05.10.2022 02:53:47</t>
        </is>
      </c>
      <c>
        <is>
          <t>05.10.2022 03:37:14</t>
        </is>
      </c>
      <c>
        <v>0.724166666</v>
      </c>
      <c>
        <v>0</v>
      </c>
      <c>
        <v>0</v>
      </c>
      <c>
        <v>1</v>
      </c>
      <c>
        <v>351</v>
      </c>
      <c>
        <v>0</v>
      </c>
      <c>
        <v>0</v>
      </c>
      <c>
        <v>0</v>
      </c>
      <c>
        <v>0</v>
      </c>
      <c>
        <v>0.724167</v>
      </c>
      <c>
        <v>254.1825</v>
      </c>
      <c>
        <v>0</v>
      </c>
      <c>
        <v>0</v>
      </c>
    </row>
    <row>
      <c>
        <v>2389411</v>
      </c>
      <c>
        <v>1</v>
      </c>
      <c>
        <is>
          <t>MANİSA</t>
        </is>
      </c>
      <c>
        <v>SALİHLİ</v>
      </c>
      <c>
        <is>
          <t>Dağıtım Transformatörü</t>
        </is>
      </c>
      <c t="inlineStr">
        <is>
          <t>TR-62 45-78-M00062_45-78-M00062_2373396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05.10.2022 03:01:36</t>
        </is>
      </c>
      <c>
        <is>
          <t>05.10.2022 03:11:51</t>
        </is>
      </c>
      <c>
        <v>0.170833333</v>
      </c>
      <c>
        <v>0</v>
      </c>
      <c>
        <v>881</v>
      </c>
      <c>
        <v>0</v>
      </c>
      <c>
        <v>0</v>
      </c>
      <c>
        <v>0</v>
      </c>
      <c>
        <v>0</v>
      </c>
      <c>
        <v>0</v>
      </c>
      <c>
        <v>150.504166</v>
      </c>
      <c>
        <v>0</v>
      </c>
      <c>
        <v>0</v>
      </c>
      <c>
        <v>0</v>
      </c>
      <c>
        <v>0</v>
      </c>
    </row>
    <row>
      <c>
        <v>2389414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TR-62 35-28-M00738_SB H01_60792598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03:44:02</t>
        </is>
      </c>
      <c>
        <is>
          <t>05.10.2022 04:46:26</t>
        </is>
      </c>
      <c>
        <v>1.04</v>
      </c>
      <c>
        <v>0</v>
      </c>
      <c>
        <v>209</v>
      </c>
      <c>
        <v>0</v>
      </c>
      <c>
        <v>0</v>
      </c>
      <c>
        <v>0</v>
      </c>
      <c>
        <v>0</v>
      </c>
      <c>
        <v>0</v>
      </c>
      <c>
        <v>217.36</v>
      </c>
      <c>
        <v>0</v>
      </c>
      <c>
        <v>0</v>
      </c>
      <c>
        <v>0</v>
      </c>
      <c>
        <v>0</v>
      </c>
    </row>
    <row>
      <c>
        <v>2389413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M-180 DALYAN ARITMA DM 35-18-M00180_L-177 L06_66030551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03:53:42</t>
        </is>
      </c>
      <c>
        <is>
          <t>05.10.2022 04:23:51</t>
        </is>
      </c>
      <c>
        <v>0.5025</v>
      </c>
      <c>
        <v>0</v>
      </c>
      <c>
        <v>1</v>
      </c>
      <c>
        <v>9</v>
      </c>
      <c>
        <v>1110</v>
      </c>
      <c>
        <v>0</v>
      </c>
      <c>
        <v>0</v>
      </c>
      <c>
        <v>0</v>
      </c>
      <c>
        <v>0.5025</v>
      </c>
      <c>
        <v>4.5225</v>
      </c>
      <c>
        <v>557.775</v>
      </c>
      <c>
        <v>0</v>
      </c>
      <c>
        <v>0</v>
      </c>
    </row>
    <row>
      <c>
        <v>2389415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L-90 RAINBOW DM 35-18-L00090_ÇEVREYOLU L-97 L-96 L-95 L-93 L01_2325080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04:36:16</t>
        </is>
      </c>
      <c>
        <is>
          <t>05.10.2022 05:07:46</t>
        </is>
      </c>
      <c>
        <v>0.525</v>
      </c>
      <c>
        <v>0</v>
      </c>
      <c>
        <v>0</v>
      </c>
      <c>
        <v>7</v>
      </c>
      <c>
        <v>2263</v>
      </c>
      <c>
        <v>0</v>
      </c>
      <c>
        <v>0</v>
      </c>
      <c>
        <v>0</v>
      </c>
      <c>
        <v>0</v>
      </c>
      <c>
        <v>3.675</v>
      </c>
      <c>
        <v>1188.075</v>
      </c>
      <c>
        <v>0</v>
      </c>
      <c>
        <v>0</v>
      </c>
    </row>
    <row>
      <c>
        <v>2389416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DM-2/2 ESKİ KUYUYANI 35-18-L00583_35-18-L00583_72048912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05.10.2022 05:25:56</t>
        </is>
      </c>
      <c>
        <is>
          <t>05.10.2022 05:46:24</t>
        </is>
      </c>
      <c>
        <v>0.341111111</v>
      </c>
      <c>
        <v>0</v>
      </c>
      <c>
        <v>0</v>
      </c>
      <c>
        <v>0</v>
      </c>
      <c>
        <v>746</v>
      </c>
      <c>
        <v>0</v>
      </c>
      <c>
        <v>0</v>
      </c>
      <c>
        <v>0</v>
      </c>
      <c>
        <v>0</v>
      </c>
      <c>
        <v>0</v>
      </c>
      <c>
        <v>254.468889</v>
      </c>
      <c>
        <v>0</v>
      </c>
      <c>
        <v>0</v>
      </c>
    </row>
    <row>
      <c>
        <v>2389417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TR-2 35-19-L00002_HatBaşıAyırıcı_53133992 L03_53133992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05:26:01</t>
        </is>
      </c>
      <c>
        <is>
          <t>05.10.2022 06:37:35</t>
        </is>
      </c>
      <c>
        <v>1.192777777</v>
      </c>
      <c>
        <v>1</v>
      </c>
      <c>
        <v>52</v>
      </c>
      <c>
        <v>0</v>
      </c>
      <c>
        <v>0</v>
      </c>
      <c>
        <v>0</v>
      </c>
      <c>
        <v>0</v>
      </c>
      <c>
        <v>1.192778</v>
      </c>
      <c>
        <v>62.024444</v>
      </c>
      <c>
        <v>0</v>
      </c>
      <c>
        <v>0</v>
      </c>
      <c>
        <v>0</v>
      </c>
      <c>
        <v>0</v>
      </c>
    </row>
    <row>
      <c>
        <v>2389419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K-4131 35-04-K04131_B B1B_5774552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05.10.2022 05:35:53</t>
        </is>
      </c>
      <c>
        <is>
          <t>05.10.2022 08:41:32</t>
        </is>
      </c>
      <c>
        <v>3.094166666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80.448333</v>
      </c>
      <c>
        <v>0</v>
      </c>
      <c>
        <v>0</v>
      </c>
      <c>
        <v>0</v>
      </c>
      <c>
        <v>0</v>
      </c>
    </row>
    <row>
      <c>
        <v>2389418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45-72-M00097_GÖRDES M01_2106584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05:48:19</t>
        </is>
      </c>
      <c>
        <is>
          <t>05.10.2022 05:53:24</t>
        </is>
      </c>
      <c>
        <v>0.084722222</v>
      </c>
      <c>
        <v>0</v>
      </c>
      <c>
        <v>12</v>
      </c>
      <c>
        <v>120</v>
      </c>
      <c>
        <v>10449</v>
      </c>
      <c>
        <v>158</v>
      </c>
      <c>
        <v>9115</v>
      </c>
      <c>
        <v>0</v>
      </c>
      <c>
        <v>1.016667</v>
      </c>
      <c>
        <v>10.166667</v>
      </c>
      <c>
        <v>885.262498</v>
      </c>
      <c>
        <v>13.386111</v>
      </c>
      <c>
        <v>772.243054</v>
      </c>
    </row>
    <row>
      <c>
        <v>2389420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TR-2 35-19-L00002_TR-4 L03_2335617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05.10.2022 06:09:51</t>
        </is>
      </c>
      <c>
        <is>
          <t>05.10.2022 06:40:44</t>
        </is>
      </c>
      <c>
        <v>0.514722222</v>
      </c>
      <c>
        <v>5</v>
      </c>
      <c>
        <v>154</v>
      </c>
      <c>
        <v>0</v>
      </c>
      <c>
        <v>0</v>
      </c>
      <c>
        <v>0</v>
      </c>
      <c>
        <v>0</v>
      </c>
      <c>
        <v>2.573611</v>
      </c>
      <c>
        <v>79.267222</v>
      </c>
      <c>
        <v>0</v>
      </c>
      <c>
        <v>0</v>
      </c>
      <c>
        <v>0</v>
      </c>
      <c>
        <v>0</v>
      </c>
    </row>
    <row>
      <c>
        <v>2389422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35-19-A00001_ÇEŞMEALTI TR-77 L08_2307121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06:39:51</t>
        </is>
      </c>
      <c>
        <is>
          <t>05.10.2022 08:49:00</t>
        </is>
      </c>
      <c>
        <v>2.1525</v>
      </c>
      <c>
        <v>23</v>
      </c>
      <c>
        <v>5223</v>
      </c>
      <c>
        <v>0</v>
      </c>
      <c>
        <v>0</v>
      </c>
      <c>
        <v>0</v>
      </c>
      <c>
        <v>0</v>
      </c>
      <c>
        <v>49.5075</v>
      </c>
      <c>
        <v>11242.5075</v>
      </c>
      <c>
        <v>0</v>
      </c>
      <c>
        <v>0</v>
      </c>
      <c>
        <v>0</v>
      </c>
      <c>
        <v>0</v>
      </c>
    </row>
    <row>
      <c>
        <v>2389424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DM-21/18A 45-71-M00476_953193537_953193537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07:19:30</t>
        </is>
      </c>
      <c>
        <is>
          <t>05.10.2022 15:47:46</t>
        </is>
      </c>
      <c>
        <v>8.471111111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67.768889</v>
      </c>
      <c>
        <v>0</v>
      </c>
      <c>
        <v>0</v>
      </c>
      <c>
        <v>0</v>
      </c>
      <c>
        <v>0</v>
      </c>
    </row>
    <row>
      <c>
        <v>2389425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YENİKENT SULAMA TR-13 (ÖZÇOBAN) 35-16-M00222_DIREK TIPI TRAFO HUCRESI H01_2040993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05.10.2022 07:29:50</t>
        </is>
      </c>
      <c>
        <is>
          <t>05.10.2022 11:11:07</t>
        </is>
      </c>
      <c>
        <v>3.688055555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14.752222</v>
      </c>
    </row>
    <row>
      <c>
        <v>2389426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KÖSELER TR-1 35-15-L00471_A_56371435_56371435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07:53:33</t>
        </is>
      </c>
      <c>
        <is>
          <t>05.10.2022 09:59:43</t>
        </is>
      </c>
      <c>
        <v>2.102777777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260.744444</v>
      </c>
      <c>
        <v>0</v>
      </c>
      <c>
        <v>0</v>
      </c>
      <c>
        <v>0</v>
      </c>
      <c>
        <v>0</v>
      </c>
    </row>
    <row>
      <c>
        <v>2389427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TR-22 45-74-M00022_D_56397089_56397089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08:09:05</t>
        </is>
      </c>
      <c>
        <is>
          <t>05.10.2022 12:52:35</t>
        </is>
      </c>
      <c>
        <v>4.725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406.35</v>
      </c>
      <c>
        <v>0</v>
      </c>
      <c>
        <v>0</v>
      </c>
    </row>
    <row>
      <c>
        <v>2389432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K-106 35-01-K00106_D_56382884_56382884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05.10.2022 08:29:10</t>
        </is>
      </c>
      <c>
        <is>
          <t>05.10.2022 10:04:42</t>
        </is>
      </c>
      <c>
        <v>1.592222222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68.465556</v>
      </c>
      <c>
        <v>0</v>
      </c>
      <c>
        <v>0</v>
      </c>
      <c>
        <v>0</v>
      </c>
      <c>
        <v>0</v>
      </c>
    </row>
    <row>
      <c>
        <v>2389435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ÇİFTLİK TR-1 45-76-L00184_45-76-L00184_2371625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05.10.2022 08:29:26</t>
        </is>
      </c>
      <c>
        <is>
          <t>05.10.2022 09:06:07</t>
        </is>
      </c>
      <c>
        <v>0.611388888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49.5225</v>
      </c>
      <c>
        <v>0</v>
      </c>
      <c>
        <v>0</v>
      </c>
    </row>
    <row>
      <c>
        <v>2389437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M-10 35-02-M00010_M-1437 M04_2320104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08:35:00</t>
        </is>
      </c>
      <c>
        <is>
          <t>05.10.2022 10:35:07</t>
        </is>
      </c>
      <c>
        <v>2.001944444</v>
      </c>
      <c>
        <v>3</v>
      </c>
      <c>
        <v>12</v>
      </c>
      <c>
        <v>0</v>
      </c>
      <c>
        <v>0</v>
      </c>
      <c>
        <v>0</v>
      </c>
      <c>
        <v>0</v>
      </c>
      <c>
        <v>6.005833</v>
      </c>
      <c>
        <v>24.023333</v>
      </c>
      <c>
        <v>0</v>
      </c>
      <c>
        <v>0</v>
      </c>
      <c>
        <v>0</v>
      </c>
      <c>
        <v>0</v>
      </c>
    </row>
    <row>
      <c>
        <v>2389440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DÜBEKALAN TR-2 45-72-M00197_A_56387537_56387537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08:49:26</t>
        </is>
      </c>
      <c>
        <is>
          <t>05.10.2022 14:03:50</t>
        </is>
      </c>
      <c>
        <v>5.24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68.12</v>
      </c>
    </row>
    <row>
      <c>
        <v>2389443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M-2875 35-04-M02875_VATAN-1(DOĞANÇAY-2) M02_84886223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08:53:01</t>
        </is>
      </c>
      <c>
        <is>
          <t>05.10.2022 09:42:42</t>
        </is>
      </c>
      <c>
        <v>0.828055555</v>
      </c>
      <c>
        <v>39</v>
      </c>
      <c>
        <v>9357</v>
      </c>
      <c>
        <v>0</v>
      </c>
      <c>
        <v>0</v>
      </c>
      <c>
        <v>0</v>
      </c>
      <c>
        <v>0</v>
      </c>
      <c>
        <v>32.294167</v>
      </c>
      <c>
        <v>7748.115828</v>
      </c>
      <c>
        <v>0</v>
      </c>
      <c>
        <v>0</v>
      </c>
      <c>
        <v>0</v>
      </c>
      <c>
        <v>0</v>
      </c>
    </row>
    <row>
      <c>
        <v>2389459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45-71-M00001_TR-26 BARIŞ MANÇO MEYDANI M20_2308939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08:59:26</t>
        </is>
      </c>
      <c>
        <is>
          <t>05.10.2022 17:23:05</t>
        </is>
      </c>
      <c>
        <v>8.394166666</v>
      </c>
      <c>
        <v>0</v>
      </c>
      <c>
        <v>2187</v>
      </c>
      <c>
        <v>0</v>
      </c>
      <c>
        <v>0</v>
      </c>
      <c>
        <v>0</v>
      </c>
      <c>
        <v>0</v>
      </c>
      <c>
        <v>0</v>
      </c>
      <c>
        <v>18358.042499</v>
      </c>
      <c>
        <v>0</v>
      </c>
      <c>
        <v>0</v>
      </c>
      <c>
        <v>0</v>
      </c>
      <c>
        <v>0</v>
      </c>
    </row>
    <row>
      <c>
        <v>2389447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TR-7 45-72-L00421_DAĞITIM TRAFOSU TR-7 L06_66556395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09:00:35</t>
        </is>
      </c>
      <c>
        <is>
          <t>05.10.2022 17:04:00</t>
        </is>
      </c>
      <c>
        <v>8.056944444</v>
      </c>
      <c>
        <v>0</v>
      </c>
      <c>
        <v>0</v>
      </c>
      <c>
        <v>0</v>
      </c>
      <c>
        <v>194</v>
      </c>
      <c>
        <v>0</v>
      </c>
      <c>
        <v>0</v>
      </c>
      <c>
        <v>0</v>
      </c>
      <c>
        <v>0</v>
      </c>
      <c>
        <v>0</v>
      </c>
      <c>
        <v>1563.047222</v>
      </c>
      <c>
        <v>0</v>
      </c>
      <c>
        <v>0</v>
      </c>
    </row>
    <row>
      <c>
        <v>2389479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K-168 35-01-K00168_K-1768 K01_64661319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09:01:16</t>
        </is>
      </c>
      <c>
        <is>
          <t>05.10.2022 15:48:21</t>
        </is>
      </c>
      <c>
        <v>6.784722222</v>
      </c>
      <c>
        <v>1</v>
      </c>
      <c>
        <v>1492</v>
      </c>
      <c>
        <v>0</v>
      </c>
      <c>
        <v>0</v>
      </c>
      <c>
        <v>0</v>
      </c>
      <c>
        <v>0</v>
      </c>
      <c>
        <v>6.784722</v>
      </c>
      <c>
        <v>10122.805555</v>
      </c>
      <c>
        <v>0</v>
      </c>
      <c>
        <v>0</v>
      </c>
      <c>
        <v>0</v>
      </c>
      <c>
        <v>0</v>
      </c>
    </row>
    <row>
      <c>
        <v>2389441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K-4017 35-02-K04017_35-02-K04017_2368747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05.10.2022 09:02:26</t>
        </is>
      </c>
      <c>
        <is>
          <t>05.10.2022 17:49:07</t>
        </is>
      </c>
      <c>
        <v>8.778055555</v>
      </c>
      <c>
        <v>0</v>
      </c>
      <c>
        <v>213</v>
      </c>
      <c>
        <v>0</v>
      </c>
      <c>
        <v>0</v>
      </c>
      <c>
        <v>0</v>
      </c>
      <c>
        <v>0</v>
      </c>
      <c>
        <v>0</v>
      </c>
      <c>
        <v>1869.725833</v>
      </c>
      <c>
        <v>0</v>
      </c>
      <c>
        <v>0</v>
      </c>
      <c>
        <v>0</v>
      </c>
      <c>
        <v>0</v>
      </c>
    </row>
    <row>
      <c>
        <v>2389451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KARABEL KÖK(VİŞNELİ KÖK) 35-26-M01207_VİŞNELİ M04_66051328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09:08:12</t>
        </is>
      </c>
      <c>
        <is>
          <t>05.10.2022 17:20:06</t>
        </is>
      </c>
      <c>
        <v>8.198333333</v>
      </c>
      <c>
        <v>5</v>
      </c>
      <c>
        <v>306</v>
      </c>
      <c>
        <v>0</v>
      </c>
      <c>
        <v>0</v>
      </c>
      <c>
        <v>0</v>
      </c>
      <c>
        <v>0</v>
      </c>
      <c>
        <v>40.991667</v>
      </c>
      <c>
        <v>2508.69</v>
      </c>
      <c>
        <v>0</v>
      </c>
      <c>
        <v>0</v>
      </c>
      <c>
        <v>0</v>
      </c>
      <c>
        <v>0</v>
      </c>
    </row>
    <row>
      <c>
        <v>2389455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TR-1/43 45-83-M00043_TR-1/50 M04_2330145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09:08:13</t>
        </is>
      </c>
      <c>
        <is>
          <t>05.10.2022 09:54:31</t>
        </is>
      </c>
      <c>
        <v>0.771666666</v>
      </c>
      <c>
        <v>4</v>
      </c>
      <c>
        <v>86</v>
      </c>
      <c>
        <v>0</v>
      </c>
      <c>
        <v>0</v>
      </c>
      <c>
        <v>0</v>
      </c>
      <c>
        <v>0</v>
      </c>
      <c>
        <v>3.086667</v>
      </c>
      <c>
        <v>66.363333</v>
      </c>
      <c>
        <v>0</v>
      </c>
      <c>
        <v>0</v>
      </c>
      <c>
        <v>0</v>
      </c>
      <c>
        <v>0</v>
      </c>
    </row>
    <row>
      <c>
        <v>2389464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TOSUNLAR MERKEZ TR-1 35-32-L00038_A_65513627_65513627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09:08:18</t>
        </is>
      </c>
      <c>
        <is>
          <t>05.10.2022 10:43:16</t>
        </is>
      </c>
      <c>
        <v>1.582777777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39.569444</v>
      </c>
      <c>
        <v>0</v>
      </c>
      <c>
        <v>0</v>
      </c>
    </row>
    <row>
      <c>
        <v>2389453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GÜLBAHÇE İM 35-19-A00006_TAŞ OCAĞI M06_72213855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09:08:23</t>
        </is>
      </c>
      <c>
        <is>
          <t>05.10.2022 16:39:05</t>
        </is>
      </c>
      <c>
        <v>7.511666666</v>
      </c>
      <c>
        <v>16</v>
      </c>
      <c>
        <v>0</v>
      </c>
      <c>
        <v>0</v>
      </c>
      <c>
        <v>0</v>
      </c>
      <c>
        <v>0</v>
      </c>
      <c>
        <v>0</v>
      </c>
      <c>
        <v>120.186667</v>
      </c>
      <c>
        <v>0</v>
      </c>
      <c>
        <v>0</v>
      </c>
      <c>
        <v>0</v>
      </c>
      <c>
        <v>0</v>
      </c>
      <c>
        <v>0</v>
      </c>
    </row>
    <row>
      <c>
        <v>2389454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45-81-M00046_CINAN GRUP M04_71994464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09:08:36</t>
        </is>
      </c>
      <c>
        <is>
          <t>05.10.2022 13:13:58</t>
        </is>
      </c>
      <c>
        <v>4.089444444</v>
      </c>
      <c>
        <v>0</v>
      </c>
      <c>
        <v>0</v>
      </c>
      <c>
        <v>1</v>
      </c>
      <c>
        <v>81</v>
      </c>
      <c>
        <v>9</v>
      </c>
      <c>
        <v>271</v>
      </c>
      <c>
        <v>0</v>
      </c>
      <c>
        <v>0</v>
      </c>
      <c>
        <v>4.089444</v>
      </c>
      <c>
        <v>331.245</v>
      </c>
      <c>
        <v>36.805</v>
      </c>
      <c>
        <v>1108.239444</v>
      </c>
    </row>
    <row>
      <c>
        <v>2389458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KARABEL KÖK(VİŞNELİ KÖK) 35-26-M01207_DEREKÖY CUMALI M05_66051329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09:10:41</t>
        </is>
      </c>
      <c>
        <is>
          <t>05.10.2022 17:19:07</t>
        </is>
      </c>
      <c>
        <v>8.140555555</v>
      </c>
      <c>
        <v>37</v>
      </c>
      <c>
        <v>465</v>
      </c>
      <c>
        <v>0</v>
      </c>
      <c>
        <v>0</v>
      </c>
      <c>
        <v>0</v>
      </c>
      <c>
        <v>0</v>
      </c>
      <c>
        <v>301.200556</v>
      </c>
      <c>
        <v>3785.358333</v>
      </c>
      <c>
        <v>0</v>
      </c>
      <c>
        <v>0</v>
      </c>
      <c>
        <v>0</v>
      </c>
      <c>
        <v>0</v>
      </c>
    </row>
    <row>
      <c>
        <v>2389449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45-76-M00046_KOCAİSKAN M03_72214504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09:11:00</t>
        </is>
      </c>
      <c>
        <is>
          <t>05.10.2022 18:51:00</t>
        </is>
      </c>
      <c>
        <v>9.666666666</v>
      </c>
      <c>
        <v>0</v>
      </c>
      <c>
        <v>1</v>
      </c>
      <c>
        <v>0</v>
      </c>
      <c>
        <v>0</v>
      </c>
      <c>
        <v>17</v>
      </c>
      <c>
        <v>1072</v>
      </c>
      <c>
        <v>0</v>
      </c>
      <c>
        <v>9.666667</v>
      </c>
      <c>
        <v>0</v>
      </c>
      <c>
        <v>0</v>
      </c>
      <c>
        <v>164.333333</v>
      </c>
      <c>
        <v>10362.666666</v>
      </c>
    </row>
    <row>
      <c>
        <v>2389460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M-1200 35-10-M01200_97956908_97956908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09:11:12</t>
        </is>
      </c>
      <c>
        <is>
          <t>05.10.2022 10:37:10</t>
        </is>
      </c>
      <c>
        <v>1.432777777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2.865556</v>
      </c>
      <c>
        <v>0</v>
      </c>
      <c>
        <v>0</v>
      </c>
      <c>
        <v>0</v>
      </c>
      <c>
        <v>0</v>
      </c>
    </row>
    <row>
      <c>
        <v>2389463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45-71-M02427_953221347_953221347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09:12:43</t>
        </is>
      </c>
      <c>
        <is>
          <t>05.10.2022 10:54:25</t>
        </is>
      </c>
      <c>
        <v>1.695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25.425</v>
      </c>
      <c>
        <v>0</v>
      </c>
      <c>
        <v>0</v>
      </c>
      <c>
        <v>0</v>
      </c>
      <c>
        <v>0</v>
      </c>
    </row>
    <row>
      <c>
        <v>2389466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TR-78 HULUSİ İZLEYEN GRB. 35-15-M00078_35-15-M00078_2365993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05.10.2022 09:13:21</t>
        </is>
      </c>
      <c>
        <is>
          <t>05.10.2022 12:08:49</t>
        </is>
      </c>
      <c>
        <v>2.924444444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87.733333</v>
      </c>
      <c>
        <v>0</v>
      </c>
      <c>
        <v>0</v>
      </c>
      <c>
        <v>0</v>
      </c>
      <c>
        <v>0</v>
      </c>
    </row>
    <row>
      <c>
        <v>2389477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05.10.2022 09:13:56</t>
        </is>
      </c>
      <c>
        <is>
          <t>05.10.2022 18:16:03</t>
        </is>
      </c>
      <c>
        <v>9.035277777</v>
      </c>
      <c>
        <v>17</v>
      </c>
      <c>
        <v>1835</v>
      </c>
      <c>
        <v>0</v>
      </c>
      <c>
        <v>0</v>
      </c>
      <c>
        <v>0</v>
      </c>
      <c>
        <v>0</v>
      </c>
      <c>
        <v>153.599722</v>
      </c>
      <c>
        <v>16579.734721</v>
      </c>
      <c>
        <v>0</v>
      </c>
      <c>
        <v>0</v>
      </c>
      <c>
        <v>0</v>
      </c>
      <c>
        <v>0</v>
      </c>
    </row>
    <row>
      <c>
        <v>2389468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35-23-M00019_C_56365461_56365461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05.10.2022 09:14:21</t>
        </is>
      </c>
      <c>
        <is>
          <t>05.10.2022 18:09:27</t>
        </is>
      </c>
      <c>
        <v>8.918333333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142.693333</v>
      </c>
      <c>
        <v>0</v>
      </c>
      <c>
        <v>0</v>
      </c>
      <c>
        <v>0</v>
      </c>
      <c>
        <v>0</v>
      </c>
    </row>
    <row>
      <c>
        <v>2389465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TR-8 45-72-L00423_DIREK TIPI TRAFO HUCRESI H01_2076575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09:17:14</t>
        </is>
      </c>
      <c>
        <is>
          <t>05.10.2022 17:03:16</t>
        </is>
      </c>
      <c>
        <v>7.767222222</v>
      </c>
      <c>
        <v>0</v>
      </c>
      <c>
        <v>0</v>
      </c>
      <c>
        <v>0</v>
      </c>
      <c>
        <v>266</v>
      </c>
      <c>
        <v>0</v>
      </c>
      <c>
        <v>0</v>
      </c>
      <c>
        <v>0</v>
      </c>
      <c>
        <v>0</v>
      </c>
      <c>
        <v>0</v>
      </c>
      <c>
        <v>2066.081111</v>
      </c>
      <c>
        <v>0</v>
      </c>
      <c>
        <v>0</v>
      </c>
    </row>
    <row>
      <c>
        <v>2389476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TR-2 35-31-L00080_35-31-L00080_2363468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05.10.2022 09:19:37</t>
        </is>
      </c>
      <c>
        <is>
          <t>05.10.2022 17:57:53</t>
        </is>
      </c>
      <c>
        <v>8.637777777</v>
      </c>
      <c>
        <v>0</v>
      </c>
      <c>
        <v>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587.368889</v>
      </c>
    </row>
    <row>
      <c>
        <v>2389480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EVRENLİ KÖK 45-73-M00139_BAHADIR ÇIKIŞ M02_2055360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09:20:53</t>
        </is>
      </c>
      <c>
        <is>
          <t>05.10.2022 09:35:50</t>
        </is>
      </c>
      <c>
        <v>0.249166666</v>
      </c>
      <c>
        <v>9</v>
      </c>
      <c>
        <v>301</v>
      </c>
      <c>
        <v>0</v>
      </c>
      <c>
        <v>0</v>
      </c>
      <c>
        <v>13</v>
      </c>
      <c>
        <v>260</v>
      </c>
      <c>
        <v>2.2425</v>
      </c>
      <c>
        <v>74.999166</v>
      </c>
      <c>
        <v>0</v>
      </c>
      <c>
        <v>0</v>
      </c>
      <c>
        <v>3.239167</v>
      </c>
      <c>
        <v>64.783333</v>
      </c>
    </row>
    <row>
      <c>
        <v>2389488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ÜRKMEZ M-16 35-25-M00141_7531952_56376360_56376360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05.10.2022 09:22:07</t>
        </is>
      </c>
      <c>
        <is>
          <t>05.10.2022 10:08:15</t>
        </is>
      </c>
      <c>
        <v>0.768888888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106.875555</v>
      </c>
      <c>
        <v>0</v>
      </c>
      <c>
        <v>0</v>
      </c>
      <c>
        <v>0</v>
      </c>
      <c>
        <v>0</v>
      </c>
    </row>
    <row>
      <c>
        <v>2389490</v>
      </c>
      <c>
        <v>1</v>
      </c>
      <c>
        <is>
          <t>İZMİR</t>
        </is>
      </c>
      <c>
        <v>BEYDAĞ</v>
      </c>
      <c>
        <is>
          <t>OG Fideri</t>
        </is>
      </c>
      <c t="inlineStr">
        <is>
          <t>EĞRİDERE TR-7 35-32-L00130_ H_61274849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05.10.2022 09:23:15</t>
        </is>
      </c>
      <c>
        <is>
          <t>05.10.2022 13:40:14</t>
        </is>
      </c>
      <c>
        <v>4.283055555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68.528889</v>
      </c>
    </row>
    <row>
      <c>
        <v>2389484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MEGAPOL EVLERİ TR-1 35-19-M00271_915045039_915045039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05.10.2022 09:23:28</t>
        </is>
      </c>
      <c>
        <is>
          <t>05.10.2022 11:30:06</t>
        </is>
      </c>
      <c>
        <v>2.110555555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2.110556</v>
      </c>
      <c>
        <v>0</v>
      </c>
      <c>
        <v>0</v>
      </c>
      <c>
        <v>0</v>
      </c>
      <c>
        <v>0</v>
      </c>
    </row>
    <row>
      <c>
        <v>2389504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TR-76 35-19-L00076_7262952_56376660_56376660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09:26:00</t>
        </is>
      </c>
      <c>
        <is>
          <t>05.10.2022 12:29:59</t>
        </is>
      </c>
      <c>
        <v>3.066388888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98.124444</v>
      </c>
      <c>
        <v>0</v>
      </c>
      <c>
        <v>0</v>
      </c>
      <c>
        <v>0</v>
      </c>
      <c>
        <v>0</v>
      </c>
    </row>
    <row>
      <c>
        <v>2389483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K-4581 35-01-K04581_K-1039 K01_2118480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09:28:21</t>
        </is>
      </c>
      <c>
        <is>
          <t>05.10.2022 15:31:00</t>
        </is>
      </c>
      <c>
        <v>6.044166666</v>
      </c>
      <c>
        <v>0</v>
      </c>
      <c>
        <v>4906</v>
      </c>
      <c>
        <v>0</v>
      </c>
      <c>
        <v>0</v>
      </c>
      <c>
        <v>0</v>
      </c>
      <c>
        <v>0</v>
      </c>
      <c>
        <v>0</v>
      </c>
      <c>
        <v>29652.681663</v>
      </c>
      <c>
        <v>0</v>
      </c>
      <c>
        <v>0</v>
      </c>
      <c>
        <v>0</v>
      </c>
      <c>
        <v>0</v>
      </c>
    </row>
    <row>
      <c>
        <v>2389507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L-236 35-18-L00236_10007187_56362681_56362681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05.10.2022 09:28:24</t>
        </is>
      </c>
      <c>
        <is>
          <t>05.10.2022 11:41:36</t>
        </is>
      </c>
      <c>
        <v>2.22</v>
      </c>
      <c>
        <v>0</v>
      </c>
      <c>
        <v>1</v>
      </c>
      <c>
        <v>0</v>
      </c>
      <c>
        <v>11</v>
      </c>
      <c>
        <v>0</v>
      </c>
      <c>
        <v>0</v>
      </c>
      <c>
        <v>0</v>
      </c>
      <c>
        <v>2.22</v>
      </c>
      <c>
        <v>0</v>
      </c>
      <c>
        <v>24.42</v>
      </c>
      <c>
        <v>0</v>
      </c>
      <c>
        <v>0</v>
      </c>
    </row>
    <row>
      <c>
        <v>2389492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SART TR-10/A 45-78-M00182_49315474_56392371_56392371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05.10.2022 09:30:38</t>
        </is>
      </c>
      <c>
        <is>
          <t>05.10.2022 10:27:40</t>
        </is>
      </c>
      <c>
        <v>0.950555555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5.703333</v>
      </c>
      <c>
        <v>0</v>
      </c>
      <c>
        <v>0</v>
      </c>
      <c>
        <v>0</v>
      </c>
      <c>
        <v>0</v>
      </c>
    </row>
    <row>
      <c>
        <v>2389493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GÖRDES TR-1 45-75-M00001_GÖRDES TR-6 M04_61374428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09:31:01</t>
        </is>
      </c>
      <c>
        <is>
          <t>05.10.2022 09:54:42</t>
        </is>
      </c>
      <c>
        <v>0.394722222</v>
      </c>
      <c>
        <v>0</v>
      </c>
      <c>
        <v>1</v>
      </c>
      <c>
        <v>20</v>
      </c>
      <c>
        <v>1547</v>
      </c>
      <c>
        <v>0</v>
      </c>
      <c>
        <v>0</v>
      </c>
      <c>
        <v>0</v>
      </c>
      <c>
        <v>0.394722</v>
      </c>
      <c>
        <v>7.894444</v>
      </c>
      <c>
        <v>610.635277</v>
      </c>
      <c>
        <v>0</v>
      </c>
      <c>
        <v>0</v>
      </c>
    </row>
    <row>
      <c>
        <v>2389500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45-81-M00046_SELENDİ DM M02_71994398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05.10.2022 09:31:31</t>
        </is>
      </c>
      <c>
        <is>
          <t>05.10.2022 12:48:50</t>
        </is>
      </c>
      <c>
        <v>3.288611111</v>
      </c>
      <c>
        <v>0</v>
      </c>
      <c>
        <v>0</v>
      </c>
      <c>
        <v>2</v>
      </c>
      <c>
        <v>289</v>
      </c>
      <c>
        <v>8</v>
      </c>
      <c>
        <v>1053</v>
      </c>
      <c>
        <v>0</v>
      </c>
      <c>
        <v>0</v>
      </c>
      <c>
        <v>6.577222</v>
      </c>
      <c>
        <v>950.408611</v>
      </c>
      <c>
        <v>26.308889</v>
      </c>
      <c>
        <v>3462.9075</v>
      </c>
    </row>
    <row>
      <c>
        <v>2389496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TR-2 35-23-M00223_A_56357425_56357425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09:33:35</t>
        </is>
      </c>
      <c>
        <is>
          <t>05.10.2022 12:00:18</t>
        </is>
      </c>
      <c>
        <v>2.445277777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63.577222</v>
      </c>
      <c>
        <v>0</v>
      </c>
      <c>
        <v>0</v>
      </c>
      <c>
        <v>0</v>
      </c>
      <c>
        <v>0</v>
      </c>
    </row>
    <row>
      <c>
        <v>2389495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35-03-A00003_Buca-16 K16_2311893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05.10.2022 09:34:35</t>
        </is>
      </c>
      <c>
        <is>
          <t>05.10.2022 10:23:31</t>
        </is>
      </c>
      <c>
        <v>0.815555555</v>
      </c>
      <c>
        <v>3</v>
      </c>
      <c>
        <v>3228</v>
      </c>
      <c>
        <v>0</v>
      </c>
      <c>
        <v>0</v>
      </c>
      <c>
        <v>0</v>
      </c>
      <c>
        <v>0</v>
      </c>
      <c>
        <v>2.446667</v>
      </c>
      <c>
        <v>2632.613332</v>
      </c>
      <c>
        <v>0</v>
      </c>
      <c>
        <v>0</v>
      </c>
      <c>
        <v>0</v>
      </c>
      <c>
        <v>0</v>
      </c>
    </row>
    <row>
      <c>
        <v>2389501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ULUCAK DM 35-27-M00792_HatBaşıAyırıcı_82188186 M16_82188186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09:36:28</t>
        </is>
      </c>
      <c>
        <is>
          <t>05.10.2022 10:46:52</t>
        </is>
      </c>
      <c>
        <v>1.173333333</v>
      </c>
      <c>
        <v>1</v>
      </c>
      <c>
        <v>0</v>
      </c>
      <c>
        <v>0</v>
      </c>
      <c>
        <v>0</v>
      </c>
      <c>
        <v>0</v>
      </c>
      <c>
        <v>0</v>
      </c>
      <c>
        <v>1.173333</v>
      </c>
      <c>
        <v>0</v>
      </c>
      <c>
        <v>0</v>
      </c>
      <c>
        <v>0</v>
      </c>
      <c>
        <v>0</v>
      </c>
      <c>
        <v>0</v>
      </c>
    </row>
    <row>
      <c>
        <v>2389497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TR-7 35-21-L00033_B_56357081_56357081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05.10.2022 09:37:07</t>
        </is>
      </c>
      <c>
        <is>
          <t>05.10.2022 10:47:53</t>
        </is>
      </c>
      <c>
        <v>1.179444444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87.278889</v>
      </c>
      <c>
        <v>0</v>
      </c>
      <c>
        <v>0</v>
      </c>
    </row>
    <row>
      <c>
        <v>2389503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CABBAR DM 45-73-M00100_KÖYLER ÇIKIŞI M04_2057594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09:40:39</t>
        </is>
      </c>
      <c>
        <is>
          <t>05.10.2022 09:49:53</t>
        </is>
      </c>
      <c>
        <v>0.153888888</v>
      </c>
      <c>
        <v>81</v>
      </c>
      <c>
        <v>532</v>
      </c>
      <c>
        <v>0</v>
      </c>
      <c>
        <v>0</v>
      </c>
      <c>
        <v>0</v>
      </c>
      <c>
        <v>0</v>
      </c>
      <c>
        <v>12.465</v>
      </c>
      <c>
        <v>81.868888</v>
      </c>
      <c>
        <v>0</v>
      </c>
      <c>
        <v>0</v>
      </c>
      <c>
        <v>0</v>
      </c>
      <c>
        <v>0</v>
      </c>
    </row>
    <row>
      <c>
        <v>2389522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09:45:52</t>
        </is>
      </c>
      <c>
        <is>
          <t>05.10.2022 10:46:51</t>
        </is>
      </c>
      <c>
        <v>1.016388888</v>
      </c>
      <c>
        <v>10</v>
      </c>
      <c>
        <v>107</v>
      </c>
      <c>
        <v>0</v>
      </c>
      <c>
        <v>0</v>
      </c>
      <c>
        <v>0</v>
      </c>
      <c>
        <v>0</v>
      </c>
      <c>
        <v>10.163889</v>
      </c>
      <c>
        <v>108.753611</v>
      </c>
      <c>
        <v>0</v>
      </c>
      <c>
        <v>0</v>
      </c>
      <c>
        <v>0</v>
      </c>
      <c>
        <v>0</v>
      </c>
    </row>
    <row>
      <c>
        <v>2389552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DM-8 45-71-M00295_DM-8/27 M05_66408501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09:47:04</t>
        </is>
      </c>
      <c>
        <is>
          <t>05.10.2022 17:44:00</t>
        </is>
      </c>
      <c>
        <v>7.948888888</v>
      </c>
      <c>
        <v>0</v>
      </c>
      <c>
        <v>5185</v>
      </c>
      <c>
        <v>0</v>
      </c>
      <c>
        <v>0</v>
      </c>
      <c>
        <v>0</v>
      </c>
      <c>
        <v>0</v>
      </c>
      <c>
        <v>0</v>
      </c>
      <c>
        <v>41214.988884</v>
      </c>
      <c>
        <v>0</v>
      </c>
      <c>
        <v>0</v>
      </c>
      <c>
        <v>0</v>
      </c>
      <c>
        <v>0</v>
      </c>
    </row>
    <row>
      <c>
        <v>2389511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GÜLBAHÇE TR-14 35-19-L00246_965845988_965845988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09:47:53</t>
        </is>
      </c>
      <c>
        <is>
          <t>05.10.2022 11:41:00</t>
        </is>
      </c>
      <c>
        <v>1.885277777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3.770556</v>
      </c>
      <c>
        <v>0</v>
      </c>
      <c>
        <v>0</v>
      </c>
      <c>
        <v>0</v>
      </c>
      <c>
        <v>0</v>
      </c>
    </row>
    <row>
      <c>
        <v>2389513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35-29-A00001_YENİÇİFTLİK M18_2059040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05.10.2022 09:51:51</t>
        </is>
      </c>
      <c>
        <is>
          <t>05.10.2022 09:59:22</t>
        </is>
      </c>
      <c>
        <v>0.125277777</v>
      </c>
      <c>
        <v>69</v>
      </c>
      <c>
        <v>285</v>
      </c>
      <c>
        <v>0</v>
      </c>
      <c>
        <v>0</v>
      </c>
      <c>
        <v>1</v>
      </c>
      <c>
        <v>0</v>
      </c>
      <c>
        <v>8.644167</v>
      </c>
      <c>
        <v>35.704166</v>
      </c>
      <c>
        <v>0</v>
      </c>
      <c>
        <v>0</v>
      </c>
      <c>
        <v>0.125278</v>
      </c>
      <c>
        <v>0</v>
      </c>
    </row>
    <row>
      <c>
        <v>2389519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45-71-A00001_NECATİBEY M10_2309463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05.10.2022 09:56:41</t>
        </is>
      </c>
      <c>
        <is>
          <t>05.10.2022 10:23:00</t>
        </is>
      </c>
      <c>
        <v>0.438611111</v>
      </c>
      <c>
        <v>5</v>
      </c>
      <c>
        <v>16073</v>
      </c>
      <c>
        <v>0</v>
      </c>
      <c>
        <v>0</v>
      </c>
      <c>
        <v>0</v>
      </c>
      <c>
        <v>0</v>
      </c>
      <c>
        <v>2.193056</v>
      </c>
      <c>
        <v>7049.796387</v>
      </c>
      <c>
        <v>0</v>
      </c>
      <c>
        <v>0</v>
      </c>
      <c>
        <v>0</v>
      </c>
      <c>
        <v>0</v>
      </c>
    </row>
    <row>
      <c>
        <v>2389521</v>
      </c>
      <c>
        <v>1</v>
      </c>
      <c>
        <is>
          <t>MANİSA</t>
        </is>
      </c>
      <c>
        <v>ALAŞEHİR</v>
      </c>
      <c>
        <is>
          <t>Saha Dağıtım Kutusu (SDK)</t>
        </is>
      </c>
      <c t="inlineStr">
        <is>
          <t>DM06/TR03 45-73-M00048_E E-3_45110401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09:57:11</t>
        </is>
      </c>
      <c>
        <is>
          <t>05.10.2022 12:21:51</t>
        </is>
      </c>
      <c>
        <v>2.411111111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21.7</v>
      </c>
      <c>
        <v>0</v>
      </c>
      <c>
        <v>0</v>
      </c>
      <c>
        <v>0</v>
      </c>
      <c>
        <v>0</v>
      </c>
    </row>
    <row>
      <c>
        <v>2389517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TR-12 35-23-M00181_42067214_56357381_56357381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09:57:41</t>
        </is>
      </c>
      <c>
        <is>
          <t>05.10.2022 10:36:55</t>
        </is>
      </c>
      <c>
        <v>0.653888888</v>
      </c>
      <c>
        <v>0</v>
      </c>
      <c>
        <v>174</v>
      </c>
      <c>
        <v>0</v>
      </c>
      <c>
        <v>0</v>
      </c>
      <c>
        <v>0</v>
      </c>
      <c>
        <v>0</v>
      </c>
      <c>
        <v>0</v>
      </c>
      <c>
        <v>113.776667</v>
      </c>
      <c>
        <v>0</v>
      </c>
      <c>
        <v>0</v>
      </c>
      <c>
        <v>0</v>
      </c>
      <c>
        <v>0</v>
      </c>
    </row>
    <row>
      <c>
        <v>2389518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05.10.2022 09:59:56</t>
        </is>
      </c>
      <c>
        <is>
          <t>05.10.2022 10:06:07</t>
        </is>
      </c>
      <c>
        <v>0.103055555</v>
      </c>
      <c>
        <v>182</v>
      </c>
      <c>
        <v>3959</v>
      </c>
      <c>
        <v>0</v>
      </c>
      <c>
        <v>0</v>
      </c>
      <c>
        <v>27</v>
      </c>
      <c>
        <v>619</v>
      </c>
      <c>
        <v>18.756111</v>
      </c>
      <c>
        <v>407.996942</v>
      </c>
      <c>
        <v>0</v>
      </c>
      <c>
        <v>0</v>
      </c>
      <c>
        <v>2.7825</v>
      </c>
      <c>
        <v>63.791389</v>
      </c>
    </row>
    <row>
      <c>
        <v>2389699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45-72-A00001_DM-9 SANAYİ M06_42545412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10:03:01</t>
        </is>
      </c>
      <c>
        <is>
          <t>05.10.2022 15:14:00</t>
        </is>
      </c>
      <c>
        <v>5.183055555</v>
      </c>
      <c>
        <v>434</v>
      </c>
      <c>
        <v>6872</v>
      </c>
      <c>
        <v>14</v>
      </c>
      <c>
        <v>0</v>
      </c>
      <c>
        <v>114</v>
      </c>
      <c>
        <v>4891</v>
      </c>
      <c>
        <v>2249.446111</v>
      </c>
      <c>
        <v>35617.957774</v>
      </c>
      <c>
        <v>72.562778</v>
      </c>
      <c>
        <v>0</v>
      </c>
      <c>
        <v>590.868333</v>
      </c>
      <c>
        <v>25350.32472</v>
      </c>
    </row>
    <row>
      <c>
        <v>2389540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L-417 MIAMI EVLERİ 35-18-L00417_950462046_950462046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10:10:10</t>
        </is>
      </c>
      <c>
        <is>
          <t>05.10.2022 12:58:15</t>
        </is>
      </c>
      <c>
        <v>2.801388888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2.801389</v>
      </c>
      <c>
        <v>0</v>
      </c>
      <c>
        <v>0</v>
      </c>
    </row>
    <row>
      <c>
        <v>2389527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ADNAN MERT TARIMSAL SULAMA 45-76-L00028_45-76-L00028_2375175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05.10.2022 10:10:47</t>
        </is>
      </c>
      <c>
        <is>
          <t>05.10.2022 19:04:56</t>
        </is>
      </c>
      <c>
        <v>8.9025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302.685</v>
      </c>
    </row>
    <row>
      <c>
        <v>2389536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TR-104 ZEYTİNALANI 35-19-L00104_ L03_2334676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10:11:41</t>
        </is>
      </c>
      <c>
        <is>
          <t>05.10.2022 18:16:32</t>
        </is>
      </c>
      <c>
        <v>8.080833333</v>
      </c>
      <c>
        <v>11</v>
      </c>
      <c>
        <v>1008</v>
      </c>
      <c>
        <v>0</v>
      </c>
      <c>
        <v>0</v>
      </c>
      <c>
        <v>0</v>
      </c>
      <c>
        <v>0</v>
      </c>
      <c>
        <v>88.889167</v>
      </c>
      <c>
        <v>8145.48</v>
      </c>
      <c>
        <v>0</v>
      </c>
      <c>
        <v>0</v>
      </c>
      <c>
        <v>0</v>
      </c>
      <c>
        <v>0</v>
      </c>
    </row>
    <row>
      <c>
        <v>2389529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K-2752 35-03-K02752_35-03-K02752_41946971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05.10.2022 10:11:58</t>
        </is>
      </c>
      <c>
        <is>
          <t>05.10.2022 11:34:27</t>
        </is>
      </c>
      <c>
        <v>1.374722222</v>
      </c>
      <c>
        <v>0</v>
      </c>
      <c>
        <v>1232</v>
      </c>
      <c>
        <v>0</v>
      </c>
      <c>
        <v>0</v>
      </c>
      <c>
        <v>0</v>
      </c>
      <c>
        <v>0</v>
      </c>
      <c>
        <v>0</v>
      </c>
      <c>
        <v>1693.657778</v>
      </c>
      <c>
        <v>0</v>
      </c>
      <c>
        <v>0</v>
      </c>
      <c>
        <v>0</v>
      </c>
      <c>
        <v>0</v>
      </c>
    </row>
    <row>
      <c>
        <v>2389539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BAHADIRLAR TR-3 45-79-M00124_45-79-M00124_2366289</t>
        </is>
      </c>
      <c>
        <v>AG Pano Arızası</v>
      </c>
      <c>
        <v>Dağıtım-AG</v>
      </c>
      <c>
        <v>Uzun</v>
      </c>
      <c>
        <v>Şebeke işletmecisi </v>
      </c>
      <c>
        <v>Bildirimsiz</v>
      </c>
      <c>
        <is>
          <t>05.10.2022 10:16:40</t>
        </is>
      </c>
      <c>
        <is>
          <t>05.10.2022 11:26:07</t>
        </is>
      </c>
      <c>
        <v>1.1575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30.095</v>
      </c>
    </row>
    <row>
      <c>
        <v>2389534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SARAÇLAR KÖK 45-77-L00104_HAMİDİYE L05_72240038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05.10.2022 10:22:11</t>
        </is>
      </c>
      <c>
        <is>
          <t>05.10.2022 10:22:34</t>
        </is>
      </c>
      <c>
        <v>0.006388888</v>
      </c>
      <c>
        <v>0</v>
      </c>
      <c>
        <v>1</v>
      </c>
      <c>
        <v>1</v>
      </c>
      <c>
        <v>0</v>
      </c>
      <c>
        <v>26</v>
      </c>
      <c>
        <v>388</v>
      </c>
      <c>
        <v>0</v>
      </c>
      <c>
        <v>0.006389</v>
      </c>
      <c>
        <v>0.006389</v>
      </c>
      <c>
        <v>0</v>
      </c>
      <c>
        <v>0.166111</v>
      </c>
      <c>
        <v>2.478889</v>
      </c>
    </row>
    <row>
      <c>
        <v>2389537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OLGUNLAR TR-2 35-31-L00220_95001241335_95001241335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10:23:43</t>
        </is>
      </c>
      <c>
        <is>
          <t>05.10.2022 12:34:23</t>
        </is>
      </c>
      <c>
        <v>2.177777777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2.177778</v>
      </c>
    </row>
    <row>
      <c>
        <v>2389542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35-29-L00035_AKÇAŞEHİR-1 L01_72208769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10:29:46</t>
        </is>
      </c>
      <c>
        <is>
          <t>05.10.2022 10:56:11</t>
        </is>
      </c>
      <c>
        <v>0.440277777</v>
      </c>
      <c>
        <v>26</v>
      </c>
      <c>
        <v>534</v>
      </c>
      <c>
        <v>0</v>
      </c>
      <c>
        <v>0</v>
      </c>
      <c>
        <v>16</v>
      </c>
      <c>
        <v>518</v>
      </c>
      <c>
        <v>11.447222</v>
      </c>
      <c>
        <v>235.108333</v>
      </c>
      <c>
        <v>0</v>
      </c>
      <c>
        <v>0</v>
      </c>
      <c>
        <v>7.044444</v>
      </c>
      <c>
        <v>228.063888</v>
      </c>
    </row>
    <row>
      <c>
        <v>2389550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AKÇAKÖY TR-1 35-22-M00288_A_65508345_65508345</t>
        </is>
      </c>
      <c>
        <v>AG Travers Arızası</v>
      </c>
      <c>
        <v>Dağıtım-AG</v>
      </c>
      <c>
        <v>Uzun</v>
      </c>
      <c>
        <v>Şebeke işletmecisi </v>
      </c>
      <c>
        <v>Bildirimsiz</v>
      </c>
      <c>
        <is>
          <t>05.10.2022 10:45:28</t>
        </is>
      </c>
      <c>
        <is>
          <t>05.10.2022 12:51:25</t>
        </is>
      </c>
      <c>
        <v>2.099166666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79.768333</v>
      </c>
      <c>
        <v>0</v>
      </c>
      <c>
        <v>0</v>
      </c>
      <c>
        <v>0</v>
      </c>
      <c>
        <v>0</v>
      </c>
    </row>
    <row>
      <c>
        <v>2389548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İM-1 35-16-A00001_ŞEHİR-4 L16_2091608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10:46:44</t>
        </is>
      </c>
      <c>
        <is>
          <t>05.10.2022 10:51:59</t>
        </is>
      </c>
      <c>
        <v>0.0875</v>
      </c>
      <c>
        <v>0</v>
      </c>
      <c>
        <v>8320</v>
      </c>
      <c>
        <v>0</v>
      </c>
      <c>
        <v>0</v>
      </c>
      <c>
        <v>0</v>
      </c>
      <c>
        <v>0</v>
      </c>
      <c>
        <v>0</v>
      </c>
      <c>
        <v>728</v>
      </c>
      <c>
        <v>0</v>
      </c>
      <c>
        <v>0</v>
      </c>
      <c>
        <v>0</v>
      </c>
      <c>
        <v>0</v>
      </c>
    </row>
    <row>
      <c>
        <v>2389554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TR-111 ZEYTİNALANI 35-19-L00111_915021532_915021532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10:48:04</t>
        </is>
      </c>
      <c>
        <is>
          <t>05.10.2022 18:58:47</t>
        </is>
      </c>
      <c>
        <v>8.178611111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65.428889</v>
      </c>
      <c>
        <v>0</v>
      </c>
      <c>
        <v>0</v>
      </c>
      <c>
        <v>0</v>
      </c>
      <c>
        <v>0</v>
      </c>
    </row>
    <row>
      <c>
        <v>2389553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DM-4 45-71-M00004_TR-4/21 M05_2307414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10:50:46</t>
        </is>
      </c>
      <c>
        <is>
          <t>05.10.2022 17:52:48</t>
        </is>
      </c>
      <c>
        <v>7.033888888</v>
      </c>
      <c>
        <v>0</v>
      </c>
      <c>
        <v>2446</v>
      </c>
      <c>
        <v>0</v>
      </c>
      <c>
        <v>0</v>
      </c>
      <c>
        <v>0</v>
      </c>
      <c>
        <v>0</v>
      </c>
      <c>
        <v>0</v>
      </c>
      <c>
        <v>17204.89222</v>
      </c>
      <c>
        <v>0</v>
      </c>
      <c>
        <v>0</v>
      </c>
      <c>
        <v>0</v>
      </c>
      <c>
        <v>0</v>
      </c>
    </row>
    <row>
      <c>
        <v>2389555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TÜRKELLİ TR-1 35-28-M00462_E_56376081_56376081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10:55:33</t>
        </is>
      </c>
      <c>
        <is>
          <t>05.10.2022 16:39:24</t>
        </is>
      </c>
      <c>
        <v>5.730833333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561.621667</v>
      </c>
      <c>
        <v>0</v>
      </c>
      <c>
        <v>0</v>
      </c>
      <c>
        <v>0</v>
      </c>
      <c>
        <v>0</v>
      </c>
    </row>
    <row>
      <c>
        <v>2389560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KISMALI TR-3 45-83-M00726_955176120_955176120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10:59:00</t>
        </is>
      </c>
      <c>
        <is>
          <t>05.10.2022 13:17:40</t>
        </is>
      </c>
      <c>
        <v>2.311111111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2.311111</v>
      </c>
      <c>
        <v>0</v>
      </c>
      <c>
        <v>0</v>
      </c>
      <c>
        <v>0</v>
      </c>
      <c>
        <v>0</v>
      </c>
    </row>
    <row>
      <c>
        <v>2389571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EMİRALEM TR-13 35-28-M00230_953379099_953379099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11:02:11</t>
        </is>
      </c>
      <c>
        <is>
          <t>05.10.2022 14:12:33</t>
        </is>
      </c>
      <c>
        <v>3.172777777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9.518333</v>
      </c>
      <c>
        <v>0</v>
      </c>
      <c>
        <v>0</v>
      </c>
      <c>
        <v>0</v>
      </c>
      <c>
        <v>0</v>
      </c>
    </row>
    <row>
      <c>
        <v>2389559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35-16-M00448_YENİKENT SULAMA M11_2115986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11:02:28</t>
        </is>
      </c>
      <c>
        <is>
          <t>05.10.2022 12:31:11</t>
        </is>
      </c>
      <c>
        <v>1.478611111</v>
      </c>
      <c>
        <v>0</v>
      </c>
      <c>
        <v>0</v>
      </c>
      <c>
        <v>0</v>
      </c>
      <c>
        <v>34</v>
      </c>
      <c>
        <v>1</v>
      </c>
      <c>
        <v>103</v>
      </c>
      <c>
        <v>0</v>
      </c>
      <c>
        <v>0</v>
      </c>
      <c>
        <v>0</v>
      </c>
      <c>
        <v>50.272778</v>
      </c>
      <c>
        <v>1.478611</v>
      </c>
      <c>
        <v>152.296944</v>
      </c>
    </row>
    <row>
      <c>
        <v>2389558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KAYAKÖY İM 35-15-A00006_KAYAKÖY ÇIKIŞ L02_66921420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11:02:56</t>
        </is>
      </c>
      <c>
        <is>
          <t>05.10.2022 11:54:36</t>
        </is>
      </c>
      <c>
        <v>0.861111111</v>
      </c>
      <c>
        <v>160</v>
      </c>
      <c>
        <v>3705</v>
      </c>
      <c>
        <v>0</v>
      </c>
      <c>
        <v>0</v>
      </c>
      <c>
        <v>22</v>
      </c>
      <c>
        <v>1598</v>
      </c>
      <c>
        <v>137.777778</v>
      </c>
      <c>
        <v>3190.416666</v>
      </c>
      <c>
        <v>0</v>
      </c>
      <c>
        <v>0</v>
      </c>
      <c>
        <v>18.944444</v>
      </c>
      <c>
        <v>1376.055555</v>
      </c>
    </row>
    <row>
      <c>
        <v>2389569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KULA İM 45-77-A00001_HatBaşıAyırıcı_89227299 M01_89227299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11:05:00</t>
        </is>
      </c>
      <c>
        <is>
          <t>05.10.2022 13:57:37</t>
        </is>
      </c>
      <c>
        <v>2.876944444</v>
      </c>
      <c>
        <v>0</v>
      </c>
      <c>
        <v>0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0</v>
      </c>
      <c>
        <v>0</v>
      </c>
      <c>
        <v>204.263056</v>
      </c>
    </row>
    <row>
      <c>
        <v>2389564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DM-3 35-28-M00003_DM-3/30 M03_2312186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05.10.2022 11:05:01</t>
        </is>
      </c>
      <c>
        <is>
          <t>05.10.2022 14:56:35</t>
        </is>
      </c>
      <c>
        <v>3.859444444</v>
      </c>
      <c>
        <v>0</v>
      </c>
      <c>
        <v>1676</v>
      </c>
      <c>
        <v>0</v>
      </c>
      <c>
        <v>0</v>
      </c>
      <c>
        <v>0</v>
      </c>
      <c>
        <v>0</v>
      </c>
      <c>
        <v>0</v>
      </c>
      <c>
        <v>6468.428888</v>
      </c>
      <c>
        <v>0</v>
      </c>
      <c>
        <v>0</v>
      </c>
      <c>
        <v>0</v>
      </c>
      <c>
        <v>0</v>
      </c>
    </row>
    <row>
      <c>
        <v>2389575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M-3546 35-01-M03546_910718326_910718326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11:14:16</t>
        </is>
      </c>
      <c>
        <is>
          <t>05.10.2022 13:30:07</t>
        </is>
      </c>
      <c>
        <v>2.264166666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11.320833</v>
      </c>
      <c>
        <v>0</v>
      </c>
      <c>
        <v>0</v>
      </c>
      <c>
        <v>0</v>
      </c>
      <c>
        <v>0</v>
      </c>
    </row>
    <row>
      <c>
        <v>2389593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35-29-L00035_AKYURT ENH L03_72208827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11:27:33</t>
        </is>
      </c>
      <c>
        <is>
          <t>05.10.2022 13:52:00</t>
        </is>
      </c>
      <c>
        <v>2.4075</v>
      </c>
      <c>
        <v>0</v>
      </c>
      <c>
        <v>129</v>
      </c>
      <c>
        <v>0</v>
      </c>
      <c>
        <v>0</v>
      </c>
      <c>
        <v>3</v>
      </c>
      <c>
        <v>231</v>
      </c>
      <c>
        <v>0</v>
      </c>
      <c>
        <v>310.5675</v>
      </c>
      <c>
        <v>0</v>
      </c>
      <c>
        <v>0</v>
      </c>
      <c>
        <v>7.2225</v>
      </c>
      <c>
        <v>556.1325</v>
      </c>
    </row>
    <row>
      <c>
        <v>2389597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GÖZLET TR-1 45-80-M00129_956543909_956543909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11:31:49</t>
        </is>
      </c>
      <c>
        <is>
          <t>05.10.2022 13:26:08</t>
        </is>
      </c>
      <c>
        <v>1.905277777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3.810556</v>
      </c>
      <c>
        <v>0</v>
      </c>
      <c>
        <v>0</v>
      </c>
      <c>
        <v>0</v>
      </c>
      <c>
        <v>0</v>
      </c>
    </row>
    <row>
      <c>
        <v>2389599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BEYCE TR-1 45-82-L00002_A_56387261_56387261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05.10.2022 11:40:28</t>
        </is>
      </c>
      <c>
        <is>
          <t>05.10.2022 14:12:48</t>
        </is>
      </c>
      <c>
        <v>2.538888888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101.555556</v>
      </c>
      <c>
        <v>0</v>
      </c>
      <c>
        <v>0</v>
      </c>
      <c>
        <v>0</v>
      </c>
      <c>
        <v>0</v>
      </c>
    </row>
    <row>
      <c>
        <v>2389602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TR-98 45-78-L00098_953256710_953256710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11:46:52</t>
        </is>
      </c>
      <c>
        <is>
          <t>05.10.2022 14:29:48</t>
        </is>
      </c>
      <c>
        <v>2.715555555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10.862222</v>
      </c>
      <c>
        <v>0</v>
      </c>
      <c>
        <v>0</v>
      </c>
      <c>
        <v>0</v>
      </c>
      <c>
        <v>0</v>
      </c>
    </row>
    <row>
      <c>
        <v>2389607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M-1226 35-01-M01226_C_56357958_56357958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11:47:15</t>
        </is>
      </c>
      <c>
        <is>
          <t>05.10.2022 12:26:54</t>
        </is>
      </c>
      <c>
        <v>0.660833333</v>
      </c>
      <c>
        <v>0</v>
      </c>
      <c>
        <v>244</v>
      </c>
      <c>
        <v>0</v>
      </c>
      <c>
        <v>0</v>
      </c>
      <c>
        <v>0</v>
      </c>
      <c>
        <v>0</v>
      </c>
      <c>
        <v>0</v>
      </c>
      <c>
        <v>161.243333</v>
      </c>
      <c>
        <v>0</v>
      </c>
      <c>
        <v>0</v>
      </c>
      <c>
        <v>0</v>
      </c>
      <c>
        <v>0</v>
      </c>
    </row>
    <row>
      <c>
        <v>2389608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CABARLAR TR-1 45-75-M00115_B_56398917_56398917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11:54:53</t>
        </is>
      </c>
      <c>
        <is>
          <t>05.10.2022 15:58:18</t>
        </is>
      </c>
      <c>
        <v>4.056944444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85.195833</v>
      </c>
      <c>
        <v>0</v>
      </c>
      <c>
        <v>0</v>
      </c>
    </row>
    <row>
      <c>
        <v>2389609</v>
      </c>
      <c>
        <v>1</v>
      </c>
      <c>
        <is>
          <t>İZMİR</t>
        </is>
      </c>
      <c>
        <v>BEYDAĞ</v>
      </c>
      <c>
        <is>
          <t>DM</t>
        </is>
      </c>
      <c t="inlineStr">
        <is>
          <t>BEYDAĞ İM 35-32-A00001_BAKIR L03_2049979</t>
        </is>
      </c>
      <c>
        <v>Plansız Kesinti / Müdahale</v>
      </c>
      <c>
        <v>Dağıtım-OG</v>
      </c>
      <c>
        <v>Kısa</v>
      </c>
      <c>
        <v>Şebeke işletmecisi </v>
      </c>
      <c>
        <v>Bildirimsiz</v>
      </c>
      <c>
        <is>
          <t>05.10.2022 11:56:06</t>
        </is>
      </c>
      <c>
        <is>
          <t>05.10.2022 11:58:12</t>
        </is>
      </c>
      <c>
        <v>0.035</v>
      </c>
      <c>
        <v>0</v>
      </c>
      <c>
        <v>0</v>
      </c>
      <c>
        <v>7</v>
      </c>
      <c>
        <v>200</v>
      </c>
      <c>
        <v>3</v>
      </c>
      <c>
        <v>837</v>
      </c>
      <c>
        <v>0</v>
      </c>
      <c>
        <v>0</v>
      </c>
      <c>
        <v>0.245</v>
      </c>
      <c>
        <v>7</v>
      </c>
      <c>
        <v>0.105</v>
      </c>
      <c>
        <v>29.295</v>
      </c>
    </row>
    <row>
      <c>
        <v>2389615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BADEMLİ TR-7 35-30-L00104_35-30-L00104_2349349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05.10.2022 12:12:00</t>
        </is>
      </c>
      <c>
        <is>
          <t>05.10.2022 13:50:05</t>
        </is>
      </c>
      <c>
        <v>1.634722222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60.484722</v>
      </c>
      <c>
        <v>0</v>
      </c>
      <c>
        <v>0</v>
      </c>
    </row>
    <row>
      <c>
        <v>2389612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VEZİROĞLU TR-1 45-71-M01034_A_56400295_56400295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12:13:02</t>
        </is>
      </c>
      <c>
        <is>
          <t>05.10.2022 12:22:17</t>
        </is>
      </c>
      <c>
        <v>0.154166666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4.316667</v>
      </c>
      <c>
        <v>0</v>
      </c>
      <c>
        <v>0</v>
      </c>
      <c>
        <v>0</v>
      </c>
      <c>
        <v>0</v>
      </c>
    </row>
    <row>
      <c>
        <v>2389617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TR-32 35-13-L00032_946422821_946422821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12:13:29</t>
        </is>
      </c>
      <c>
        <is>
          <t>05.10.2022 14:20:57</t>
        </is>
      </c>
      <c>
        <v>2.124444444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2.124444</v>
      </c>
      <c>
        <v>0</v>
      </c>
      <c>
        <v>0</v>
      </c>
    </row>
    <row>
      <c>
        <v>2389619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ÖDEMİŞ TR-97 35-15-M00097_950350026_950350026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12:17:32</t>
        </is>
      </c>
      <c>
        <is>
          <t>05.10.2022 14:01:09</t>
        </is>
      </c>
      <c>
        <v>1.726944444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1.726944</v>
      </c>
      <c>
        <v>0</v>
      </c>
      <c>
        <v>0</v>
      </c>
      <c>
        <v>0</v>
      </c>
      <c>
        <v>0</v>
      </c>
    </row>
    <row>
      <c>
        <v>2389620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35-31-L00075_47942025_56371433_56371433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12:21:25</t>
        </is>
      </c>
      <c>
        <is>
          <t>05.10.2022 14:09:53</t>
        </is>
      </c>
      <c>
        <v>1.807777777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10.846667</v>
      </c>
    </row>
    <row>
      <c>
        <v>2389621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TR-15 35-31-L00015_B_79912862_79912862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12:22:50</t>
        </is>
      </c>
      <c>
        <is>
          <t>05.10.2022 14:36:08</t>
        </is>
      </c>
      <c>
        <v>2.221666666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84.423333</v>
      </c>
      <c>
        <v>0</v>
      </c>
      <c>
        <v>0</v>
      </c>
    </row>
    <row>
      <c>
        <v>2389626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DM-12/07 45-71-M00459_953200013_953200013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12:35:04</t>
        </is>
      </c>
      <c>
        <is>
          <t>05.10.2022 13:12:40</t>
        </is>
      </c>
      <c>
        <v>0.626666666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3.133333</v>
      </c>
      <c>
        <v>0</v>
      </c>
      <c>
        <v>0</v>
      </c>
      <c>
        <v>0</v>
      </c>
      <c>
        <v>0</v>
      </c>
    </row>
    <row>
      <c>
        <v>2389623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45-76-M00046_HACET M04_72214510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05.10.2022 12:35:31</t>
        </is>
      </c>
      <c>
        <is>
          <t>05.10.2022 19:02:37</t>
        </is>
      </c>
      <c>
        <v>6.451666666</v>
      </c>
      <c>
        <v>0</v>
      </c>
      <c>
        <v>0</v>
      </c>
      <c>
        <v>0</v>
      </c>
      <c>
        <v>0</v>
      </c>
      <c>
        <v>10</v>
      </c>
      <c>
        <v>429</v>
      </c>
      <c>
        <v>0</v>
      </c>
      <c>
        <v>0</v>
      </c>
      <c>
        <v>0</v>
      </c>
      <c>
        <v>0</v>
      </c>
      <c>
        <v>64.516667</v>
      </c>
      <c>
        <v>2767.765</v>
      </c>
    </row>
    <row>
      <c>
        <v>2389624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DM-1/16 35-28-M00069_ESKİ KARŞIYAKA M06_66552813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12:35:42</t>
        </is>
      </c>
      <c>
        <is>
          <t>05.10.2022 12:40:20</t>
        </is>
      </c>
      <c>
        <v>0.077222222</v>
      </c>
      <c>
        <v>65</v>
      </c>
      <c>
        <v>500</v>
      </c>
      <c>
        <v>0</v>
      </c>
      <c>
        <v>0</v>
      </c>
      <c>
        <v>0</v>
      </c>
      <c>
        <v>0</v>
      </c>
      <c>
        <v>5.019444</v>
      </c>
      <c>
        <v>38.611111</v>
      </c>
      <c>
        <v>0</v>
      </c>
      <c>
        <v>0</v>
      </c>
      <c>
        <v>0</v>
      </c>
      <c>
        <v>0</v>
      </c>
    </row>
    <row>
      <c>
        <v>2389628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KARMEZ DM 35-27-M00657_İLHAN ADAŞ M03_72158883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12:38:39</t>
        </is>
      </c>
      <c>
        <is>
          <t>05.10.2022 14:44:48</t>
        </is>
      </c>
      <c>
        <v>2.1025</v>
      </c>
      <c>
        <v>43</v>
      </c>
      <c>
        <v>64</v>
      </c>
      <c>
        <v>0</v>
      </c>
      <c>
        <v>0</v>
      </c>
      <c>
        <v>0</v>
      </c>
      <c>
        <v>0</v>
      </c>
      <c>
        <v>90.4075</v>
      </c>
      <c>
        <v>134.56</v>
      </c>
      <c>
        <v>0</v>
      </c>
      <c>
        <v>0</v>
      </c>
      <c>
        <v>0</v>
      </c>
      <c>
        <v>0</v>
      </c>
    </row>
    <row>
      <c>
        <v>2389629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BİRGİ TR-2 (TR-282) 35-19-M00282_914985505_914985505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12:46:03</t>
        </is>
      </c>
      <c>
        <is>
          <t>05.10.2022 15:54:55</t>
        </is>
      </c>
      <c>
        <v>3.147777777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3.147778</v>
      </c>
      <c>
        <v>0</v>
      </c>
      <c>
        <v>0</v>
      </c>
      <c>
        <v>0</v>
      </c>
      <c>
        <v>0</v>
      </c>
    </row>
    <row>
      <c>
        <v>2389659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35-16-M00448_YENİKENT SULAMA M11_2115986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12:48:00</t>
        </is>
      </c>
      <c>
        <is>
          <t>05.10.2022 13:49:38</t>
        </is>
      </c>
      <c>
        <v>1.027222222</v>
      </c>
      <c>
        <v>0</v>
      </c>
      <c>
        <v>0</v>
      </c>
      <c>
        <v>0</v>
      </c>
      <c>
        <v>34</v>
      </c>
      <c>
        <v>1</v>
      </c>
      <c>
        <v>103</v>
      </c>
      <c>
        <v>0</v>
      </c>
      <c>
        <v>0</v>
      </c>
      <c>
        <v>0</v>
      </c>
      <c>
        <v>34.925556</v>
      </c>
      <c>
        <v>1.027222</v>
      </c>
      <c>
        <v>105.803889</v>
      </c>
    </row>
    <row>
      <c>
        <v>2389632</v>
      </c>
      <c>
        <v>1</v>
      </c>
      <c>
        <is>
          <t>MANİSA</t>
        </is>
      </c>
      <c>
        <v>ŞEHZADELER</v>
      </c>
      <c>
        <is>
          <t>Saha Dağıtım Kutusu (SDK)</t>
        </is>
      </c>
      <c t="inlineStr">
        <is>
          <t>DM-2/7 (UYGUR SOKAK) 45-71-M00144_A a2_45179716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12:48:53</t>
        </is>
      </c>
      <c>
        <is>
          <t>05.10.2022 16:38:34</t>
        </is>
      </c>
      <c>
        <v>3.828055555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356.009167</v>
      </c>
      <c>
        <v>0</v>
      </c>
      <c>
        <v>0</v>
      </c>
      <c>
        <v>0</v>
      </c>
      <c>
        <v>0</v>
      </c>
    </row>
    <row>
      <c>
        <v>2389635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L-322 AKKENT SİTESİ 35-18-L00322_7579817 a1_5934429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12:52:52</t>
        </is>
      </c>
      <c>
        <is>
          <t>05.10.2022 13:35:21</t>
        </is>
      </c>
      <c>
        <v>0.708055555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7.788611</v>
      </c>
    </row>
    <row>
      <c>
        <v>2389631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HELVACI TR-11 35-17-M00371__72371874_72371874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05.10.2022 12:54:53</t>
        </is>
      </c>
      <c>
        <is>
          <t>05.10.2022 13:38:48</t>
        </is>
      </c>
      <c>
        <v>0.731944444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56.359722</v>
      </c>
      <c>
        <v>0</v>
      </c>
      <c>
        <v>0</v>
      </c>
      <c>
        <v>0</v>
      </c>
      <c>
        <v>0</v>
      </c>
    </row>
    <row>
      <c>
        <v>2389638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TR-12 35-23-M00181_42067217_56357399_56357399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12:55:34</t>
        </is>
      </c>
      <c>
        <is>
          <t>05.10.2022 13:11:07</t>
        </is>
      </c>
      <c>
        <v>0.259166666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10.625833</v>
      </c>
      <c>
        <v>0</v>
      </c>
      <c>
        <v>0</v>
      </c>
      <c>
        <v>0</v>
      </c>
      <c>
        <v>0</v>
      </c>
    </row>
    <row>
      <c>
        <v>2389641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BOZYAKA TM 35-01-A00007_BOZYAKA-5 K17_2062932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13:00:11</t>
        </is>
      </c>
      <c>
        <is>
          <t>05.10.2022 18:39:34</t>
        </is>
      </c>
      <c>
        <v>5.656388888</v>
      </c>
      <c>
        <v>2</v>
      </c>
      <c>
        <v>4327</v>
      </c>
      <c>
        <v>0</v>
      </c>
      <c>
        <v>0</v>
      </c>
      <c>
        <v>0</v>
      </c>
      <c>
        <v>0</v>
      </c>
      <c>
        <v>11.312778</v>
      </c>
      <c>
        <v>24475.194718</v>
      </c>
      <c>
        <v>0</v>
      </c>
      <c>
        <v>0</v>
      </c>
      <c>
        <v>0</v>
      </c>
      <c>
        <v>0</v>
      </c>
    </row>
    <row>
      <c>
        <v>2389645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TR-10 45-81-M00010_945625985_945625985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13:05:22</t>
        </is>
      </c>
      <c>
        <is>
          <t>05.10.2022 15:46:22</t>
        </is>
      </c>
      <c>
        <v>2.683333333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2.683333</v>
      </c>
      <c>
        <v>0</v>
      </c>
      <c>
        <v>0</v>
      </c>
    </row>
    <row>
      <c>
        <v>2389644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İZZETTİN KÖK 45-83-M00132_SİNİRLİ M02_2327937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13:06:32</t>
        </is>
      </c>
      <c>
        <is>
          <t>05.10.2022 15:25:14</t>
        </is>
      </c>
      <c>
        <v>2.311666666</v>
      </c>
      <c>
        <v>154</v>
      </c>
      <c>
        <v>458</v>
      </c>
      <c>
        <v>0</v>
      </c>
      <c>
        <v>0</v>
      </c>
      <c>
        <v>0</v>
      </c>
      <c>
        <v>0</v>
      </c>
      <c>
        <v>355.996667</v>
      </c>
      <c>
        <v>1058.743333</v>
      </c>
      <c>
        <v>0</v>
      </c>
      <c>
        <v>0</v>
      </c>
      <c>
        <v>0</v>
      </c>
      <c>
        <v>0</v>
      </c>
    </row>
    <row>
      <c>
        <v>2389648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TR-5 35-21-L00146_960207517_960207517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13:12:33</t>
        </is>
      </c>
      <c>
        <is>
          <t>05.10.2022 15:11:22</t>
        </is>
      </c>
      <c>
        <v>1.980277777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3.960556</v>
      </c>
      <c>
        <v>0</v>
      </c>
      <c>
        <v>0</v>
      </c>
      <c>
        <v>0</v>
      </c>
      <c>
        <v>0</v>
      </c>
    </row>
    <row>
      <c>
        <v>2389650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35-01-A00012_KARABAĞLAR-7 K27_2055825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05.10.2022 13:17:28</t>
        </is>
      </c>
      <c>
        <is>
          <t>05.10.2022 18:44:00</t>
        </is>
      </c>
      <c>
        <v>5.442222222</v>
      </c>
      <c>
        <v>1</v>
      </c>
      <c>
        <v>6492</v>
      </c>
      <c>
        <v>0</v>
      </c>
      <c>
        <v>0</v>
      </c>
      <c>
        <v>0</v>
      </c>
      <c>
        <v>0</v>
      </c>
      <c>
        <v>5.442222</v>
      </c>
      <c>
        <v>35330.906665</v>
      </c>
      <c>
        <v>0</v>
      </c>
      <c>
        <v>0</v>
      </c>
      <c>
        <v>0</v>
      </c>
      <c>
        <v>0</v>
      </c>
    </row>
    <row>
      <c>
        <v>2389649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MERSİNDERE TR-3 45-78-L00475_49319701_56387620_56387620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05.10.2022 13:20:31</t>
        </is>
      </c>
      <c>
        <is>
          <t>05.10.2022 15:00:40</t>
        </is>
      </c>
      <c>
        <v>1.669166666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10.015</v>
      </c>
      <c>
        <v>0</v>
      </c>
      <c>
        <v>0</v>
      </c>
      <c>
        <v>0</v>
      </c>
      <c>
        <v>0</v>
      </c>
    </row>
    <row>
      <c>
        <v>2389667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35-15-A00004_TR-A M07_2333305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05.10.2022 13:26:21</t>
        </is>
      </c>
      <c>
        <is>
          <t>05.10.2022 13:44:15</t>
        </is>
      </c>
      <c>
        <v>0.298333333</v>
      </c>
      <c>
        <v>0</v>
      </c>
      <c>
        <v>1</v>
      </c>
      <c>
        <v>0</v>
      </c>
      <c>
        <v>3</v>
      </c>
      <c>
        <v>10</v>
      </c>
      <c>
        <v>1422</v>
      </c>
      <c>
        <v>0</v>
      </c>
      <c>
        <v>0.298333</v>
      </c>
      <c>
        <v>0</v>
      </c>
      <c>
        <v>0.895</v>
      </c>
      <c>
        <v>2.983333</v>
      </c>
      <c>
        <v>424.23</v>
      </c>
    </row>
    <row>
      <c>
        <v>2389671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K-1295 35-01-K01295_35-01-K01295_2367539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13:27:01</t>
        </is>
      </c>
      <c>
        <is>
          <t>05.10.2022 14:30:11</t>
        </is>
      </c>
      <c>
        <v>1.052777777</v>
      </c>
      <c>
        <v>0</v>
      </c>
      <c>
        <v>217</v>
      </c>
      <c>
        <v>0</v>
      </c>
      <c>
        <v>0</v>
      </c>
      <c>
        <v>0</v>
      </c>
      <c>
        <v>0</v>
      </c>
      <c>
        <v>0</v>
      </c>
      <c>
        <v>228.452778</v>
      </c>
      <c>
        <v>0</v>
      </c>
      <c>
        <v>0</v>
      </c>
      <c>
        <v>0</v>
      </c>
      <c>
        <v>0</v>
      </c>
    </row>
    <row>
      <c>
        <v>2389673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TR-168 35-26-M00168_956615827_956615827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13:30:23</t>
        </is>
      </c>
      <c>
        <is>
          <t>05.10.2022 14:28:21</t>
        </is>
      </c>
      <c>
        <v>0.966111111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25.118889</v>
      </c>
      <c>
        <v>0</v>
      </c>
      <c>
        <v>0</v>
      </c>
      <c>
        <v>0</v>
      </c>
      <c>
        <v>0</v>
      </c>
    </row>
    <row>
      <c>
        <v>2389657</v>
      </c>
      <c>
        <v>1</v>
      </c>
      <c>
        <is>
          <t>İZMİR</t>
        </is>
      </c>
      <c>
        <v>BEYDAĞ</v>
      </c>
      <c>
        <is>
          <t>DM</t>
        </is>
      </c>
      <c t="inlineStr">
        <is>
          <t>BEYDAĞ İM 35-32-A00001_BAKIR L03_2308129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05.10.2022 13:31:41</t>
        </is>
      </c>
      <c>
        <is>
          <t>05.10.2022 13:50:12</t>
        </is>
      </c>
      <c>
        <v>0.308611111</v>
      </c>
      <c>
        <v>0</v>
      </c>
      <c>
        <v>0</v>
      </c>
      <c>
        <v>7</v>
      </c>
      <c>
        <v>200</v>
      </c>
      <c>
        <v>3</v>
      </c>
      <c>
        <v>837</v>
      </c>
      <c>
        <v>0</v>
      </c>
      <c>
        <v>0</v>
      </c>
      <c>
        <v>2.160278</v>
      </c>
      <c>
        <v>61.722222</v>
      </c>
      <c>
        <v>0.925833</v>
      </c>
      <c>
        <v>258.3075</v>
      </c>
    </row>
    <row>
      <c>
        <v>2389677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35-18-L00329_950465064_950465064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13:35:36</t>
        </is>
      </c>
      <c>
        <is>
          <t>05.10.2022 18:24:57</t>
        </is>
      </c>
      <c>
        <v>4.8225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9.645</v>
      </c>
    </row>
    <row>
      <c>
        <v>2389682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35-15-A00004_TR-B M03_2121831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05.10.2022 13:41:41</t>
        </is>
      </c>
      <c>
        <is>
          <t>05.10.2022 13:47:08</t>
        </is>
      </c>
      <c>
        <v>0.090833333</v>
      </c>
      <c>
        <v>0</v>
      </c>
      <c>
        <v>1</v>
      </c>
      <c>
        <v>23</v>
      </c>
      <c>
        <v>761</v>
      </c>
      <c>
        <v>80</v>
      </c>
      <c>
        <v>1448</v>
      </c>
      <c>
        <v>0</v>
      </c>
      <c>
        <v>0.090833</v>
      </c>
      <c>
        <v>2.089167</v>
      </c>
      <c>
        <v>69.124166</v>
      </c>
      <c>
        <v>7.266667</v>
      </c>
      <c>
        <v>131.526666</v>
      </c>
    </row>
    <row>
      <c>
        <v>2389689</v>
      </c>
      <c>
        <v>1</v>
      </c>
      <c>
        <is>
          <t>İZMİR</t>
        </is>
      </c>
      <c>
        <v>ALİAĞA</v>
      </c>
      <c>
        <is>
          <t>Saha Dağıtım Kutusu (SDK)</t>
        </is>
      </c>
      <c t="inlineStr">
        <is>
          <t>TR-80 35-17-M00080_A A03_60804256</t>
        </is>
      </c>
      <c>
        <v>AG Direk Kırılması</v>
      </c>
      <c>
        <v>Dağıtım-AG</v>
      </c>
      <c>
        <v>Uzun</v>
      </c>
      <c>
        <v>Şebeke işletmecisi </v>
      </c>
      <c>
        <v>Bildirimsiz</v>
      </c>
      <c>
        <is>
          <t>05.10.2022 13:49:13</t>
        </is>
      </c>
      <c>
        <is>
          <t>05.10.2022 18:08:06</t>
        </is>
      </c>
      <c>
        <v>4.314722222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30.203056</v>
      </c>
      <c>
        <v>0</v>
      </c>
      <c>
        <v>0</v>
      </c>
      <c>
        <v>0</v>
      </c>
      <c>
        <v>0</v>
      </c>
    </row>
    <row>
      <c>
        <v>2389690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K-2772 35-01-K02772_35-01-K02772_2348466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13:59:01</t>
        </is>
      </c>
      <c>
        <is>
          <t>06.10.2022 00:57:55</t>
        </is>
      </c>
      <c>
        <v>10.981666666</v>
      </c>
      <c>
        <v>0</v>
      </c>
      <c>
        <v>799</v>
      </c>
      <c>
        <v>0</v>
      </c>
      <c>
        <v>0</v>
      </c>
      <c>
        <v>0</v>
      </c>
      <c>
        <v>0</v>
      </c>
      <c>
        <v>0</v>
      </c>
      <c>
        <v>8774.351666</v>
      </c>
      <c>
        <v>0</v>
      </c>
      <c>
        <v>0</v>
      </c>
      <c>
        <v>0</v>
      </c>
      <c>
        <v>0</v>
      </c>
    </row>
    <row>
      <c>
        <v>2389691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35-07-A00002_ILICA-16 K22_2313383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14:01:23</t>
        </is>
      </c>
      <c>
        <is>
          <t>05.10.2022 15:24:30</t>
        </is>
      </c>
      <c>
        <v>1.385277777</v>
      </c>
      <c>
        <v>3</v>
      </c>
      <c>
        <v>1372</v>
      </c>
      <c>
        <v>0</v>
      </c>
      <c>
        <v>0</v>
      </c>
      <c>
        <v>0</v>
      </c>
      <c>
        <v>0</v>
      </c>
      <c>
        <v>4.155833</v>
      </c>
      <c>
        <v>1900.60111</v>
      </c>
      <c>
        <v>0</v>
      </c>
      <c>
        <v>0</v>
      </c>
      <c>
        <v>0</v>
      </c>
      <c>
        <v>0</v>
      </c>
    </row>
    <row>
      <c>
        <v>2389693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14:05:26</t>
        </is>
      </c>
      <c>
        <is>
          <t>05.10.2022 14:25:11</t>
        </is>
      </c>
      <c>
        <v>0.329166666</v>
      </c>
      <c>
        <v>159</v>
      </c>
      <c>
        <v>3982</v>
      </c>
      <c>
        <v>0</v>
      </c>
      <c>
        <v>0</v>
      </c>
      <c>
        <v>11</v>
      </c>
      <c>
        <v>635</v>
      </c>
      <c>
        <v>52.3375</v>
      </c>
      <c>
        <v>1310.741664</v>
      </c>
      <c>
        <v>0</v>
      </c>
      <c>
        <v>0</v>
      </c>
      <c>
        <v>3.620833</v>
      </c>
      <c>
        <v>209.020833</v>
      </c>
    </row>
    <row>
      <c>
        <v>2389697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TİRE TR-15/A 35-29-L00022_35-29-L00022_2372187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05.10.2022 14:07:31</t>
        </is>
      </c>
      <c>
        <is>
          <t>05.10.2022 14:27:12</t>
        </is>
      </c>
      <c>
        <v>0.328055555</v>
      </c>
      <c>
        <v>0</v>
      </c>
      <c>
        <v>649</v>
      </c>
      <c>
        <v>0</v>
      </c>
      <c>
        <v>0</v>
      </c>
      <c>
        <v>0</v>
      </c>
      <c>
        <v>0</v>
      </c>
      <c>
        <v>0</v>
      </c>
      <c>
        <v>212.908055</v>
      </c>
      <c>
        <v>0</v>
      </c>
      <c>
        <v>0</v>
      </c>
      <c>
        <v>0</v>
      </c>
      <c>
        <v>0</v>
      </c>
    </row>
    <row>
      <c>
        <v>2389698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M-274 35-23-M00274_B_56386156_56386156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14:13:27</t>
        </is>
      </c>
      <c>
        <is>
          <t>05.10.2022 14:55:52</t>
        </is>
      </c>
      <c>
        <v>0.706944444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28.277778</v>
      </c>
      <c>
        <v>0</v>
      </c>
      <c>
        <v>0</v>
      </c>
      <c>
        <v>0</v>
      </c>
      <c>
        <v>0</v>
      </c>
    </row>
    <row>
      <c>
        <v>2389700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35-01-A00012_KARABAĞLAR-4 K22_2310495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14:15:21</t>
        </is>
      </c>
      <c>
        <is>
          <t>05.10.2022 16:52:51</t>
        </is>
      </c>
      <c>
        <v>2.625</v>
      </c>
      <c>
        <v>4</v>
      </c>
      <c>
        <v>5295</v>
      </c>
      <c>
        <v>0</v>
      </c>
      <c>
        <v>0</v>
      </c>
      <c>
        <v>0</v>
      </c>
      <c>
        <v>0</v>
      </c>
      <c>
        <v>10.5</v>
      </c>
      <c>
        <v>13899.375</v>
      </c>
      <c>
        <v>0</v>
      </c>
      <c>
        <v>0</v>
      </c>
      <c>
        <v>0</v>
      </c>
      <c>
        <v>0</v>
      </c>
    </row>
    <row>
      <c>
        <v>2389704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DM-2/38-1 ÜÇPINARLAR 35-26-M00850_956627574_956627574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14:22:06</t>
        </is>
      </c>
      <c>
        <is>
          <t>05.10.2022 15:13:00</t>
        </is>
      </c>
      <c>
        <v>0.848333333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0.848333</v>
      </c>
      <c>
        <v>0</v>
      </c>
      <c>
        <v>0</v>
      </c>
      <c>
        <v>0</v>
      </c>
      <c>
        <v>0</v>
      </c>
    </row>
    <row>
      <c>
        <v>2389708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TR-111 ZEYTİNALANI 35-19-L00111_956662784_956662784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14:27:51</t>
        </is>
      </c>
      <c>
        <is>
          <t>05.10.2022 19:17:44</t>
        </is>
      </c>
      <c>
        <v>4.831388888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4.831389</v>
      </c>
      <c>
        <v>0</v>
      </c>
      <c>
        <v>0</v>
      </c>
      <c>
        <v>0</v>
      </c>
      <c>
        <v>0</v>
      </c>
    </row>
    <row>
      <c>
        <v>2389713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M-3438(YATIRIM REZERVE) 35-03-M03438_910694135_910694135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14:29:17</t>
        </is>
      </c>
      <c>
        <is>
          <t>05.10.2022 16:47:39</t>
        </is>
      </c>
      <c>
        <v>2.306111111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48.428333</v>
      </c>
      <c>
        <v>0</v>
      </c>
      <c>
        <v>0</v>
      </c>
      <c>
        <v>0</v>
      </c>
      <c>
        <v>0</v>
      </c>
    </row>
    <row>
      <c>
        <v>2389715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L-256 (18 KABİN) 35-18-L00256_950464039_950464039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14:29:38</t>
        </is>
      </c>
      <c>
        <is>
          <t>05.10.2022 17:27:08</t>
        </is>
      </c>
      <c>
        <v>2.958333333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2.958333</v>
      </c>
      <c>
        <v>0</v>
      </c>
      <c>
        <v>0</v>
      </c>
    </row>
    <row>
      <c>
        <v>2389714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TR-2/91 45-83-L00091_A_56387218_56387218</t>
        </is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05.10.2022 14:30:10</t>
        </is>
      </c>
      <c>
        <is>
          <t>05.10.2022 16:02:04</t>
        </is>
      </c>
      <c>
        <v>1.531666666</v>
      </c>
      <c>
        <v>0</v>
      </c>
      <c>
        <v>191</v>
      </c>
      <c>
        <v>0</v>
      </c>
      <c>
        <v>0</v>
      </c>
      <c>
        <v>0</v>
      </c>
      <c>
        <v>0</v>
      </c>
      <c>
        <v>0</v>
      </c>
      <c>
        <v>292.548333</v>
      </c>
      <c>
        <v>0</v>
      </c>
      <c>
        <v>0</v>
      </c>
      <c>
        <v>0</v>
      </c>
      <c>
        <v>0</v>
      </c>
    </row>
    <row>
      <c>
        <v>2389720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K-1901 35-10-K01901_D_56383440_56383440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05.10.2022 14:31:33</t>
        </is>
      </c>
      <c>
        <is>
          <t>05.10.2022 16:19:18</t>
        </is>
      </c>
      <c>
        <v>1.795833333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41.304167</v>
      </c>
      <c>
        <v>0</v>
      </c>
      <c>
        <v>0</v>
      </c>
      <c>
        <v>0</v>
      </c>
      <c>
        <v>0</v>
      </c>
    </row>
    <row>
      <c>
        <v>2389717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L-207 MERKEZTUR 35-18-L00207_950467763_950467763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14:31:52</t>
        </is>
      </c>
      <c>
        <is>
          <t>05.10.2022 22:14:40</t>
        </is>
      </c>
      <c>
        <v>7.713333333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7.713333</v>
      </c>
      <c>
        <v>0</v>
      </c>
      <c>
        <v>0</v>
      </c>
    </row>
    <row>
      <c>
        <v>2389721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SEYREK TR-1 35-28-M00371_10985353_56359570_56359570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14:35:29</t>
        </is>
      </c>
      <c>
        <is>
          <t>05.10.2022 17:30:39</t>
        </is>
      </c>
      <c>
        <v>2.919444444</v>
      </c>
      <c>
        <v>0</v>
      </c>
      <c>
        <v>157</v>
      </c>
      <c>
        <v>0</v>
      </c>
      <c>
        <v>0</v>
      </c>
      <c>
        <v>0</v>
      </c>
      <c>
        <v>0</v>
      </c>
      <c>
        <v>0</v>
      </c>
      <c>
        <v>458.352778</v>
      </c>
      <c>
        <v>0</v>
      </c>
      <c>
        <v>0</v>
      </c>
      <c>
        <v>0</v>
      </c>
      <c>
        <v>0</v>
      </c>
    </row>
    <row>
      <c>
        <v>2389722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35-18-L00329_950457649_950457649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14:36:47</t>
        </is>
      </c>
      <c>
        <is>
          <t>05.10.2022 19:19:37</t>
        </is>
      </c>
      <c>
        <v>4.713888888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4.713889</v>
      </c>
    </row>
    <row>
      <c>
        <v>2389725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VİLLA SERA TR-2 35-18-L00602_L-196 AYAYORGİ L01_50008669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05.10.2022 14:51:25</t>
        </is>
      </c>
      <c>
        <is>
          <t>05.10.2022 17:16:48</t>
        </is>
      </c>
      <c>
        <v>2.423055555</v>
      </c>
      <c>
        <v>0</v>
      </c>
      <c>
        <v>0</v>
      </c>
      <c>
        <v>4</v>
      </c>
      <c>
        <v>7</v>
      </c>
      <c>
        <v>0</v>
      </c>
      <c>
        <v>0</v>
      </c>
      <c>
        <v>0</v>
      </c>
      <c>
        <v>0</v>
      </c>
      <c>
        <v>9.692222</v>
      </c>
      <c>
        <v>16.961389</v>
      </c>
      <c>
        <v>0</v>
      </c>
      <c>
        <v>0</v>
      </c>
    </row>
    <row>
      <c>
        <v>2389726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_48253435_56360525_56360525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14:56:26</t>
        </is>
      </c>
      <c>
        <is>
          <t>05.10.2022 15:26:35</t>
        </is>
      </c>
      <c>
        <v>0.5025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21.105</v>
      </c>
      <c>
        <v>0</v>
      </c>
      <c>
        <v>0</v>
      </c>
      <c>
        <v>0</v>
      </c>
      <c>
        <v>0</v>
      </c>
    </row>
    <row>
      <c>
        <v>2389740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ALABAŞ TR-6 35-15-L00511_C_56354092_56354092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05.10.2022 14:57:10</t>
        </is>
      </c>
      <c>
        <is>
          <t>05.10.2022 16:04:37</t>
        </is>
      </c>
      <c>
        <v>1.124166666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12.365833</v>
      </c>
    </row>
    <row>
      <c>
        <v>2389738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L-310 35-18-L00310_95002377045_95002377045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15:00:00</t>
        </is>
      </c>
      <c>
        <is>
          <t>05.10.2022 20:14:00</t>
        </is>
      </c>
      <c>
        <v>5.233333333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5.233333</v>
      </c>
    </row>
    <row>
      <c>
        <v>2389727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35-15-A00003_TR-2 M05_2057386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05.10.2022 15:00:52</t>
        </is>
      </c>
      <c>
        <is>
          <t>05.10.2022 15:14:59</t>
        </is>
      </c>
      <c>
        <v>0.235277777</v>
      </c>
      <c>
        <v>66</v>
      </c>
      <c>
        <v>311</v>
      </c>
      <c>
        <v>0</v>
      </c>
      <c>
        <v>0</v>
      </c>
      <c>
        <v>0</v>
      </c>
      <c>
        <v>0</v>
      </c>
      <c>
        <v>15.528333</v>
      </c>
      <c>
        <v>73.171389</v>
      </c>
      <c>
        <v>0</v>
      </c>
      <c>
        <v>0</v>
      </c>
      <c>
        <v>0</v>
      </c>
      <c>
        <v>0</v>
      </c>
    </row>
    <row>
      <c>
        <v>2389735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35-15-A00003_TR-1 M02_2308376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05.10.2022 15:02:25</t>
        </is>
      </c>
      <c>
        <is>
          <t>05.10.2022 15:19:22</t>
        </is>
      </c>
      <c>
        <v>0.2825</v>
      </c>
      <c>
        <v>126</v>
      </c>
      <c>
        <v>2291</v>
      </c>
      <c>
        <v>9</v>
      </c>
      <c>
        <v>2071</v>
      </c>
      <c>
        <v>13</v>
      </c>
      <c>
        <v>2163</v>
      </c>
      <c>
        <v>35.595</v>
      </c>
      <c>
        <v>647.2075</v>
      </c>
      <c>
        <v>2.5425</v>
      </c>
      <c>
        <v>585.0575</v>
      </c>
      <c>
        <v>3.6725</v>
      </c>
      <c>
        <v>611.0475</v>
      </c>
    </row>
    <row>
      <c>
        <v>2389741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SARIÇALI TR-1 35-27-M01050_C_65513268_65513268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15:05:54</t>
        </is>
      </c>
      <c>
        <is>
          <t>05.10.2022 17:10:47</t>
        </is>
      </c>
      <c>
        <v>2.081388888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87.418333</v>
      </c>
      <c>
        <v>0</v>
      </c>
      <c>
        <v>0</v>
      </c>
      <c>
        <v>0</v>
      </c>
      <c>
        <v>0</v>
      </c>
    </row>
    <row>
      <c>
        <v>2389742</v>
      </c>
      <c>
        <v>1</v>
      </c>
      <c>
        <is>
          <t>İZMİR</t>
        </is>
      </c>
      <c>
        <v>BAYRAKLI</v>
      </c>
      <c>
        <is>
          <t>Saha Dağıtım Kutusu (SDK)</t>
        </is>
      </c>
      <c t="inlineStr">
        <is>
          <t>K-1774 35-02-K01774_C c1b_5850843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15:09:45</t>
        </is>
      </c>
      <c>
        <is>
          <t>05.10.2022 17:57:32</t>
        </is>
      </c>
      <c>
        <v>2.796388888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265.656944</v>
      </c>
      <c>
        <v>0</v>
      </c>
      <c>
        <v>0</v>
      </c>
      <c>
        <v>0</v>
      </c>
      <c>
        <v>0</v>
      </c>
    </row>
    <row>
      <c>
        <v>2389747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15:13:13</t>
        </is>
      </c>
      <c>
        <is>
          <t>05.10.2022 15:57:20</t>
        </is>
      </c>
      <c>
        <v>0.735277777</v>
      </c>
      <c>
        <v>19</v>
      </c>
      <c>
        <v>81</v>
      </c>
      <c>
        <v>0</v>
      </c>
      <c>
        <v>0</v>
      </c>
      <c>
        <v>0</v>
      </c>
      <c>
        <v>0</v>
      </c>
      <c>
        <v>13.970278</v>
      </c>
      <c>
        <v>59.5575</v>
      </c>
      <c>
        <v>0</v>
      </c>
      <c>
        <v>0</v>
      </c>
      <c>
        <v>0</v>
      </c>
      <c>
        <v>0</v>
      </c>
    </row>
    <row>
      <c>
        <v>2389743</v>
      </c>
      <c>
        <v>1</v>
      </c>
      <c>
        <is>
          <t>İZMİR</t>
        </is>
      </c>
      <c>
        <v>BALÇOVA</v>
      </c>
      <c>
        <is>
          <t>OG Fideri</t>
        </is>
      </c>
      <c t="inlineStr">
        <is>
          <t>K-1725 35-07-K01725_DIREK TIPI TRAFO HUCRESI H01_2078812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05.10.2022 15:13:51</t>
        </is>
      </c>
      <c>
        <is>
          <t>05.10.2022 19:13:25</t>
        </is>
      </c>
      <c>
        <v>3.992777777</v>
      </c>
      <c>
        <v>0</v>
      </c>
      <c>
        <v>133</v>
      </c>
      <c>
        <v>0</v>
      </c>
      <c>
        <v>0</v>
      </c>
      <c>
        <v>0</v>
      </c>
      <c>
        <v>0</v>
      </c>
      <c>
        <v>0</v>
      </c>
      <c>
        <v>531.039444</v>
      </c>
      <c>
        <v>0</v>
      </c>
      <c>
        <v>0</v>
      </c>
      <c>
        <v>0</v>
      </c>
      <c>
        <v>0</v>
      </c>
    </row>
    <row>
      <c>
        <v>2389745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K-3590 35-01-K03590_D_56375730_56375730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05.10.2022 15:15:17</t>
        </is>
      </c>
      <c>
        <is>
          <t>05.10.2022 16:19:44</t>
        </is>
      </c>
      <c>
        <v>1.074166666</v>
      </c>
      <c>
        <v>0</v>
      </c>
      <c>
        <v>123</v>
      </c>
      <c>
        <v>0</v>
      </c>
      <c>
        <v>0</v>
      </c>
      <c>
        <v>0</v>
      </c>
      <c>
        <v>0</v>
      </c>
      <c>
        <v>0</v>
      </c>
      <c>
        <v>132.1225</v>
      </c>
      <c>
        <v>0</v>
      </c>
      <c>
        <v>0</v>
      </c>
      <c>
        <v>0</v>
      </c>
      <c>
        <v>0</v>
      </c>
    </row>
    <row>
      <c>
        <v>2389749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SALİHLİ BİOKÜTLE YAKITLI ENERJİ SANTRALİ KÖK 45-78-M01333_HatBaşıAyırıcı_53139837 M06_53139837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15:16:20</t>
        </is>
      </c>
      <c>
        <is>
          <t>05.10.2022 17:21:32</t>
        </is>
      </c>
      <c>
        <v>2.086666666</v>
      </c>
      <c>
        <v>3</v>
      </c>
      <c>
        <v>0</v>
      </c>
      <c>
        <v>0</v>
      </c>
      <c>
        <v>0</v>
      </c>
      <c>
        <v>0</v>
      </c>
      <c>
        <v>8</v>
      </c>
      <c>
        <v>6.26</v>
      </c>
      <c>
        <v>0</v>
      </c>
      <c>
        <v>0</v>
      </c>
      <c>
        <v>0</v>
      </c>
      <c>
        <v>0</v>
      </c>
      <c>
        <v>16.693333</v>
      </c>
    </row>
    <row>
      <c>
        <v>2389751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45-79-M00069_HatBaşıAyırıcı_53134451 M17_53134451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15:19:01</t>
        </is>
      </c>
      <c>
        <is>
          <t>05.10.2022 18:31:28</t>
        </is>
      </c>
      <c>
        <v>3.2075</v>
      </c>
      <c>
        <v>0</v>
      </c>
      <c>
        <v>0</v>
      </c>
      <c>
        <v>0</v>
      </c>
      <c>
        <v>1</v>
      </c>
      <c>
        <v>6</v>
      </c>
      <c>
        <v>129</v>
      </c>
      <c>
        <v>0</v>
      </c>
      <c>
        <v>0</v>
      </c>
      <c>
        <v>0</v>
      </c>
      <c>
        <v>3.2075</v>
      </c>
      <c>
        <v>19.245</v>
      </c>
      <c>
        <v>413.7675</v>
      </c>
    </row>
    <row>
      <c>
        <v>2389752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TR-120 35-16-L00120_95000125195_95000125195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05.10.2022 15:19:36</t>
        </is>
      </c>
      <c>
        <is>
          <t>05.10.2022 17:14:22</t>
        </is>
      </c>
      <c>
        <v>1.912777777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5.738333</v>
      </c>
      <c>
        <v>0</v>
      </c>
      <c>
        <v>0</v>
      </c>
      <c>
        <v>0</v>
      </c>
      <c>
        <v>0</v>
      </c>
    </row>
    <row>
      <c>
        <v>2389744</v>
      </c>
      <c>
        <v>1</v>
      </c>
      <c>
        <is>
          <t>İZMİR</t>
        </is>
      </c>
      <c>
        <v>BALÇOVA</v>
      </c>
      <c>
        <is>
          <t>OG Fideri</t>
        </is>
      </c>
      <c t="inlineStr">
        <is>
          <t>K-447 35-07-K00447_DIREK TIPI TRAFO HUCRESI H01_2072584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05.10.2022 15:27:57</t>
        </is>
      </c>
      <c>
        <is>
          <t>05.10.2022 18:28:32</t>
        </is>
      </c>
      <c>
        <v>3.009722222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108.35</v>
      </c>
      <c>
        <v>0</v>
      </c>
      <c>
        <v>0</v>
      </c>
      <c>
        <v>0</v>
      </c>
      <c>
        <v>0</v>
      </c>
    </row>
    <row>
      <c>
        <v>2389771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TATAR DM 35-19-M00256_HatBaşıAyırıcı_53134059 M12_53134059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15:46:37</t>
        </is>
      </c>
      <c>
        <is>
          <t>05.10.2022 16:48:59</t>
        </is>
      </c>
      <c>
        <v>1.039444444</v>
      </c>
      <c>
        <v>2</v>
      </c>
      <c>
        <v>207</v>
      </c>
      <c>
        <v>0</v>
      </c>
      <c>
        <v>0</v>
      </c>
      <c>
        <v>0</v>
      </c>
      <c>
        <v>0</v>
      </c>
      <c>
        <v>2.078889</v>
      </c>
      <c>
        <v>215.165</v>
      </c>
      <c>
        <v>0</v>
      </c>
      <c>
        <v>0</v>
      </c>
      <c>
        <v>0</v>
      </c>
      <c>
        <v>0</v>
      </c>
    </row>
    <row>
      <c>
        <v>2389772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M-1829 35-02-M01829_914525281_914525281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15:51:08</t>
        </is>
      </c>
      <c>
        <is>
          <t>05.10.2022 19:59:43</t>
        </is>
      </c>
      <c>
        <v>4.143055555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33.144444</v>
      </c>
      <c>
        <v>0</v>
      </c>
      <c>
        <v>0</v>
      </c>
      <c>
        <v>0</v>
      </c>
      <c>
        <v>0</v>
      </c>
    </row>
    <row>
      <c>
        <v>2389775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M-999 35-09-M00999_D_56372573_56372573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16:14:26</t>
        </is>
      </c>
      <c>
        <is>
          <t>05.10.2022 16:46:47</t>
        </is>
      </c>
      <c>
        <v>0.539166666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54.995</v>
      </c>
      <c>
        <v>0</v>
      </c>
      <c>
        <v>0</v>
      </c>
      <c>
        <v>0</v>
      </c>
      <c>
        <v>0</v>
      </c>
    </row>
    <row>
      <c>
        <v>2389781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ÇİFTLİKDERE TR-1 45-73-M00546_45-73-M00546_2353038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05.10.2022 16:15:59</t>
        </is>
      </c>
      <c>
        <is>
          <t>05.10.2022 19:46:26</t>
        </is>
      </c>
      <c>
        <v>3.5075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161.345</v>
      </c>
      <c>
        <v>0</v>
      </c>
      <c>
        <v>0</v>
      </c>
    </row>
    <row>
      <c>
        <v>2389776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K-3102 35-04-K03102_G G1B_5822327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16:16:50</t>
        </is>
      </c>
      <c>
        <is>
          <t>05.10.2022 17:26:03</t>
        </is>
      </c>
      <c>
        <v>1.153611111</v>
      </c>
      <c>
        <v>0</v>
      </c>
      <c>
        <v>229</v>
      </c>
      <c>
        <v>0</v>
      </c>
      <c>
        <v>0</v>
      </c>
      <c>
        <v>0</v>
      </c>
      <c>
        <v>0</v>
      </c>
      <c>
        <v>0</v>
      </c>
      <c>
        <v>264.176944</v>
      </c>
      <c>
        <v>0</v>
      </c>
      <c>
        <v>0</v>
      </c>
      <c>
        <v>0</v>
      </c>
      <c>
        <v>0</v>
      </c>
    </row>
    <row>
      <c>
        <v>2389777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SEYDİKÖY İM 35-08-A00002_SEVGİ K26_2309370</t>
        </is>
      </c>
      <c>
        <v>Üçüncü Şahısların Vermiş Olduğu Hasarlar</v>
      </c>
      <c>
        <v>Dağıtım-OG</v>
      </c>
      <c>
        <v>Uzun</v>
      </c>
      <c>
        <v>Şebeke işletmecisi </v>
      </c>
      <c>
        <v>Bildirimsiz</v>
      </c>
      <c>
        <is>
          <t>05.10.2022 16:17:45</t>
        </is>
      </c>
      <c>
        <is>
          <t>05.10.2022 17:59:41</t>
        </is>
      </c>
      <c>
        <v>1.698888888</v>
      </c>
      <c>
        <v>0</v>
      </c>
      <c>
        <v>820</v>
      </c>
      <c>
        <v>0</v>
      </c>
      <c>
        <v>0</v>
      </c>
      <c>
        <v>0</v>
      </c>
      <c>
        <v>0</v>
      </c>
      <c>
        <v>0</v>
      </c>
      <c>
        <v>1393.088888</v>
      </c>
      <c>
        <v>0</v>
      </c>
      <c>
        <v>0</v>
      </c>
      <c>
        <v>0</v>
      </c>
      <c>
        <v>0</v>
      </c>
    </row>
    <row>
      <c>
        <v>2389779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ÇAMLICA KÖK 45-81-M00048_ÇANŞA ÇIKIŞ M03_71996145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16:26:33</t>
        </is>
      </c>
      <c>
        <is>
          <t>05.10.2022 17:27:01</t>
        </is>
      </c>
      <c>
        <v>1.007777777</v>
      </c>
      <c>
        <v>0</v>
      </c>
      <c>
        <v>0</v>
      </c>
      <c>
        <v>0</v>
      </c>
      <c>
        <v>0</v>
      </c>
      <c>
        <v>2</v>
      </c>
      <c>
        <v>554</v>
      </c>
      <c>
        <v>0</v>
      </c>
      <c>
        <v>0</v>
      </c>
      <c>
        <v>0</v>
      </c>
      <c>
        <v>0</v>
      </c>
      <c>
        <v>2.015556</v>
      </c>
      <c>
        <v>558.308888</v>
      </c>
    </row>
    <row>
      <c>
        <v>2389782</v>
      </c>
      <c>
        <v>1</v>
      </c>
      <c>
        <is>
          <t>İZMİR</t>
        </is>
      </c>
      <c>
        <v>BUCA</v>
      </c>
      <c>
        <is>
          <t>Saha Dağıtım Kutusu (SDK)</t>
        </is>
      </c>
      <c t="inlineStr">
        <is>
          <t>M-3438(YATIRIM REZERVE) 35-03-M03438_A k1507a1b_5783431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16:32:24</t>
        </is>
      </c>
      <c>
        <is>
          <t>05.10.2022 17:11:22</t>
        </is>
      </c>
      <c>
        <v>0.649444444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68.841111</v>
      </c>
      <c>
        <v>0</v>
      </c>
      <c>
        <v>0</v>
      </c>
      <c>
        <v>0</v>
      </c>
      <c>
        <v>0</v>
      </c>
    </row>
    <row>
      <c>
        <v>2389783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DM-3/17 35-26-M00817_958207587_958207587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16:33:39</t>
        </is>
      </c>
      <c>
        <is>
          <t>05.10.2022 19:13:18</t>
        </is>
      </c>
      <c>
        <v>2.660833333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21.286667</v>
      </c>
      <c>
        <v>0</v>
      </c>
      <c>
        <v>0</v>
      </c>
      <c>
        <v>0</v>
      </c>
      <c>
        <v>0</v>
      </c>
    </row>
    <row>
      <c>
        <v>2389789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L-114 OVACIK 35-18-L00114_950439483_950439483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16:45:20</t>
        </is>
      </c>
      <c>
        <is>
          <t>05.10.2022 20:30:09</t>
        </is>
      </c>
      <c>
        <v>3.746944444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18.734722</v>
      </c>
      <c>
        <v>0</v>
      </c>
      <c>
        <v>0</v>
      </c>
    </row>
    <row>
      <c>
        <v>2389791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ÇAYAĞZI TR-21 35-31-L00280_C_65514121_65514121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16:49:19</t>
        </is>
      </c>
      <c>
        <is>
          <t>05.10.2022 17:46:01</t>
        </is>
      </c>
      <c>
        <v>0.945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21.735</v>
      </c>
      <c>
        <v>0</v>
      </c>
      <c>
        <v>0</v>
      </c>
    </row>
    <row>
      <c>
        <v>2389793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K-2756 35-01-K02756_K-2772/KAPASİTÖR K02_65801001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05.10.2022 16:54:04</t>
        </is>
      </c>
      <c>
        <is>
          <t>05.10.2022 17:12:26</t>
        </is>
      </c>
      <c>
        <v>0.306111111</v>
      </c>
      <c>
        <v>0</v>
      </c>
      <c>
        <v>799</v>
      </c>
      <c>
        <v>0</v>
      </c>
      <c>
        <v>0</v>
      </c>
      <c>
        <v>0</v>
      </c>
      <c>
        <v>0</v>
      </c>
      <c>
        <v>0</v>
      </c>
      <c>
        <v>244.582778</v>
      </c>
      <c>
        <v>0</v>
      </c>
      <c>
        <v>0</v>
      </c>
      <c>
        <v>0</v>
      </c>
      <c>
        <v>0</v>
      </c>
    </row>
    <row>
      <c>
        <v>2389794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K-4372 35-02-K04372_913432069_913432069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16:55:25</t>
        </is>
      </c>
      <c>
        <is>
          <t>05.10.2022 20:37:17</t>
        </is>
      </c>
      <c>
        <v>3.697777777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29.582222</v>
      </c>
      <c>
        <v>0</v>
      </c>
      <c>
        <v>0</v>
      </c>
      <c>
        <v>0</v>
      </c>
      <c>
        <v>0</v>
      </c>
    </row>
    <row>
      <c>
        <v>2389792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45-76-A00001_GEBELER L12_2325209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16:55:38</t>
        </is>
      </c>
      <c>
        <is>
          <t>05.10.2022 18:18:53</t>
        </is>
      </c>
      <c>
        <v>1.3875</v>
      </c>
      <c>
        <v>0</v>
      </c>
      <c>
        <v>0</v>
      </c>
      <c>
        <v>21</v>
      </c>
      <c>
        <v>30</v>
      </c>
      <c>
        <v>41</v>
      </c>
      <c>
        <v>794</v>
      </c>
      <c>
        <v>0</v>
      </c>
      <c>
        <v>0</v>
      </c>
      <c>
        <v>29.1375</v>
      </c>
      <c>
        <v>41.625</v>
      </c>
      <c>
        <v>56.8875</v>
      </c>
      <c>
        <v>1101.675</v>
      </c>
    </row>
    <row>
      <c>
        <v>2389795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16:59:32</t>
        </is>
      </c>
      <c>
        <is>
          <t>05.10.2022 17:30:00</t>
        </is>
      </c>
      <c>
        <v>0.507777777</v>
      </c>
      <c>
        <v>19</v>
      </c>
      <c>
        <v>81</v>
      </c>
      <c>
        <v>0</v>
      </c>
      <c>
        <v>0</v>
      </c>
      <c>
        <v>0</v>
      </c>
      <c>
        <v>0</v>
      </c>
      <c>
        <v>9.647778</v>
      </c>
      <c>
        <v>41.13</v>
      </c>
      <c>
        <v>0</v>
      </c>
      <c>
        <v>0</v>
      </c>
      <c>
        <v>0</v>
      </c>
      <c>
        <v>0</v>
      </c>
    </row>
    <row>
      <c>
        <v>2389797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K-4343 35-01-K04343_912057895_912057895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17:04:42</t>
        </is>
      </c>
      <c>
        <is>
          <t>05.10.2022 17:41:53</t>
        </is>
      </c>
      <c>
        <v>0.619722222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0.619722</v>
      </c>
      <c>
        <v>0</v>
      </c>
      <c>
        <v>0</v>
      </c>
      <c>
        <v>0</v>
      </c>
      <c>
        <v>0</v>
      </c>
    </row>
    <row>
      <c>
        <v>2389804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TR-67 35-30-L00067_955332680_955332680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17:21:17</t>
        </is>
      </c>
      <c>
        <is>
          <t>05.10.2022 19:54:51</t>
        </is>
      </c>
      <c>
        <v>2.559444444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2.559444</v>
      </c>
      <c>
        <v>0</v>
      </c>
      <c>
        <v>0</v>
      </c>
    </row>
    <row>
      <c>
        <v>2389805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M-1540 35-01-M01540_911286344_911286344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17:21:27</t>
        </is>
      </c>
      <c>
        <is>
          <t>05.10.2022 18:34:30</t>
        </is>
      </c>
      <c>
        <v>1.2175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2.435</v>
      </c>
      <c>
        <v>0</v>
      </c>
      <c>
        <v>0</v>
      </c>
      <c>
        <v>0</v>
      </c>
      <c>
        <v>0</v>
      </c>
    </row>
    <row>
      <c>
        <v>2389806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BEYOBA TR-12 45-72-M00414_TR-14 DEN GİRİŞ M02_2102848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17:23:25</t>
        </is>
      </c>
      <c>
        <is>
          <t>05.10.2022 17:52:46</t>
        </is>
      </c>
      <c>
        <v>0.489166666</v>
      </c>
      <c>
        <v>1</v>
      </c>
      <c>
        <v>666</v>
      </c>
      <c>
        <v>0</v>
      </c>
      <c>
        <v>0</v>
      </c>
      <c>
        <v>0</v>
      </c>
      <c>
        <v>0</v>
      </c>
      <c>
        <v>0.489167</v>
      </c>
      <c>
        <v>325.785</v>
      </c>
      <c>
        <v>0</v>
      </c>
      <c>
        <v>0</v>
      </c>
      <c>
        <v>0</v>
      </c>
      <c>
        <v>0</v>
      </c>
    </row>
    <row>
      <c>
        <v>2389803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K-3373 35-10-K03373_35-10-K03373_47797835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05.10.2022 17:34:10</t>
        </is>
      </c>
      <c>
        <is>
          <t>05.10.2022 18:03:16</t>
        </is>
      </c>
      <c>
        <v>0.485</v>
      </c>
      <c>
        <v>0</v>
      </c>
      <c>
        <v>435</v>
      </c>
      <c>
        <v>0</v>
      </c>
      <c>
        <v>0</v>
      </c>
      <c>
        <v>0</v>
      </c>
      <c>
        <v>0</v>
      </c>
      <c>
        <v>0</v>
      </c>
      <c>
        <v>210.975</v>
      </c>
      <c>
        <v>0</v>
      </c>
      <c>
        <v>0</v>
      </c>
      <c>
        <v>0</v>
      </c>
      <c>
        <v>0</v>
      </c>
    </row>
    <row>
      <c>
        <v>2389812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45-71-M00188_HatBaşıAyırıcı_53134670 M02_53134670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05.10.2022 17:36:42</t>
        </is>
      </c>
      <c>
        <is>
          <t>05.10.2022 19:22:28</t>
        </is>
      </c>
      <c>
        <v>1.762777777</v>
      </c>
      <c>
        <v>0</v>
      </c>
      <c>
        <v>111</v>
      </c>
      <c>
        <v>0</v>
      </c>
      <c>
        <v>0</v>
      </c>
      <c>
        <v>0</v>
      </c>
      <c>
        <v>0</v>
      </c>
      <c>
        <v>0</v>
      </c>
      <c>
        <v>195.668333</v>
      </c>
      <c>
        <v>0</v>
      </c>
      <c>
        <v>0</v>
      </c>
      <c>
        <v>0</v>
      </c>
      <c>
        <v>0</v>
      </c>
    </row>
    <row>
      <c>
        <v>2389811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DURMUŞ SABANCI SULAMA GRUBU 35-29-M00295_B_56378516_56378516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17:39:02</t>
        </is>
      </c>
      <c>
        <is>
          <t>05.10.2022 18:59:31</t>
        </is>
      </c>
      <c>
        <v>1.341388888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1.341389</v>
      </c>
      <c>
        <v>0</v>
      </c>
      <c>
        <v>0</v>
      </c>
      <c>
        <v>0</v>
      </c>
      <c>
        <v>0</v>
      </c>
    </row>
    <row>
      <c>
        <v>2389813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M09_72249134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05.10.2022 17:43:13</t>
        </is>
      </c>
      <c>
        <is>
          <t>05.10.2022 17:46:12</t>
        </is>
      </c>
      <c>
        <v>0.049722222</v>
      </c>
      <c>
        <v>97</v>
      </c>
      <c>
        <v>1819</v>
      </c>
      <c>
        <v>0</v>
      </c>
      <c>
        <v>0</v>
      </c>
      <c>
        <v>0</v>
      </c>
      <c>
        <v>0</v>
      </c>
      <c>
        <v>4.823056</v>
      </c>
      <c>
        <v>90.444722</v>
      </c>
      <c>
        <v>0</v>
      </c>
      <c>
        <v>0</v>
      </c>
      <c>
        <v>0</v>
      </c>
      <c>
        <v>0</v>
      </c>
    </row>
    <row>
      <c>
        <v>2389815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M-3438(YATIRIM REZERVE) 35-03-M03438_910694135_910694135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17:45:27</t>
        </is>
      </c>
      <c>
        <is>
          <t>05.10.2022 18:30:15</t>
        </is>
      </c>
      <c>
        <v>0.746666666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15.68</v>
      </c>
      <c>
        <v>0</v>
      </c>
      <c>
        <v>0</v>
      </c>
      <c>
        <v>0</v>
      </c>
      <c>
        <v>0</v>
      </c>
    </row>
    <row>
      <c>
        <v>2389821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35-07-A00002_ILICA-15 K21_2313382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05.10.2022 17:55:01</t>
        </is>
      </c>
      <c>
        <is>
          <t>05.10.2022 17:57:15</t>
        </is>
      </c>
      <c>
        <v>0.037222222</v>
      </c>
      <c>
        <v>3</v>
      </c>
      <c>
        <v>112</v>
      </c>
      <c>
        <v>0</v>
      </c>
      <c>
        <v>0</v>
      </c>
      <c>
        <v>0</v>
      </c>
      <c>
        <v>0</v>
      </c>
      <c>
        <v>0.111667</v>
      </c>
      <c>
        <v>4.168889</v>
      </c>
      <c>
        <v>0</v>
      </c>
      <c>
        <v>0</v>
      </c>
      <c>
        <v>0</v>
      </c>
      <c>
        <v>0</v>
      </c>
    </row>
    <row>
      <c>
        <v>2389823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TR-2/24 45-83-L00024_915775916_915775916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17:56:14</t>
        </is>
      </c>
      <c>
        <is>
          <t>05.10.2022 20:38:08</t>
        </is>
      </c>
      <c>
        <v>2.698333333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2.698333</v>
      </c>
      <c>
        <v>0</v>
      </c>
      <c>
        <v>0</v>
      </c>
      <c>
        <v>0</v>
      </c>
      <c>
        <v>0</v>
      </c>
    </row>
    <row>
      <c>
        <v>2389825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M-875 35-02-M00875_99806530_99806530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18:00:32</t>
        </is>
      </c>
      <c>
        <is>
          <t>05.10.2022 19:59:00</t>
        </is>
      </c>
      <c>
        <v>1.974444444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1.974444</v>
      </c>
      <c>
        <v>0</v>
      </c>
      <c>
        <v>0</v>
      </c>
      <c>
        <v>0</v>
      </c>
      <c>
        <v>0</v>
      </c>
    </row>
    <row>
      <c>
        <v>2389826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K-4453 35-10-K04453_913070051_913070051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18:07:10</t>
        </is>
      </c>
      <c>
        <is>
          <t>05.10.2022 19:18:45</t>
        </is>
      </c>
      <c>
        <v>1.193055555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1.193056</v>
      </c>
      <c>
        <v>0</v>
      </c>
      <c>
        <v>0</v>
      </c>
      <c>
        <v>0</v>
      </c>
      <c>
        <v>0</v>
      </c>
    </row>
    <row>
      <c>
        <v>2389827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MAVİ KÖŞE TR-1 KÖK 35-17-M00224__56356205_56356205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18:08:15</t>
        </is>
      </c>
      <c>
        <is>
          <t>05.10.2022 18:54:24</t>
        </is>
      </c>
      <c>
        <v>0.769166666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69.225</v>
      </c>
      <c>
        <v>0</v>
      </c>
      <c>
        <v>0</v>
      </c>
      <c>
        <v>0</v>
      </c>
      <c>
        <v>0</v>
      </c>
    </row>
    <row>
      <c>
        <v>2389828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M-396 35-09-M00396__72410630_72410630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18:16:00</t>
        </is>
      </c>
      <c>
        <is>
          <t>05.10.2022 18:51:19</t>
        </is>
      </c>
      <c>
        <v>0.588611111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22.955833</v>
      </c>
      <c>
        <v>0</v>
      </c>
      <c>
        <v>0</v>
      </c>
      <c>
        <v>0</v>
      </c>
      <c>
        <v>0</v>
      </c>
    </row>
    <row>
      <c>
        <v>2389829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DM-2/14-A 35-29-M00094_950325797_950325797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18:19:16</t>
        </is>
      </c>
      <c>
        <is>
          <t>05.10.2022 19:15:00</t>
        </is>
      </c>
      <c>
        <v>0.928888888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1.857778</v>
      </c>
      <c>
        <v>0</v>
      </c>
      <c>
        <v>0</v>
      </c>
      <c>
        <v>0</v>
      </c>
      <c>
        <v>0</v>
      </c>
    </row>
    <row>
      <c>
        <v>2389831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KILINÇLI DAMLARI TR 45-77-L00240_DIREK TIPI TRAFO HUCRESI H01_2054070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18:20:33</t>
        </is>
      </c>
      <c>
        <is>
          <t>05.10.2022 19:22:16</t>
        </is>
      </c>
      <c>
        <v>1.028611111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25.715278</v>
      </c>
      <c>
        <v>0</v>
      </c>
      <c>
        <v>0</v>
      </c>
    </row>
    <row>
      <c>
        <v>2389832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RASİM ALINIR SULAMA GRUBU 35-29-L00473_A_56396296_56396296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18:28:58</t>
        </is>
      </c>
      <c>
        <is>
          <t>05.10.2022 19:23:13</t>
        </is>
      </c>
      <c>
        <v>0.904166666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0.904167</v>
      </c>
      <c>
        <v>0</v>
      </c>
      <c>
        <v>0</v>
      </c>
      <c>
        <v>0</v>
      </c>
      <c>
        <v>0</v>
      </c>
    </row>
    <row>
      <c>
        <v>2389841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K-2889 35-03-K02889_B_56366718_56366718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18:41:35</t>
        </is>
      </c>
      <c>
        <is>
          <t>05.10.2022 20:57:42</t>
        </is>
      </c>
      <c>
        <v>2.268611111</v>
      </c>
      <c>
        <v>0</v>
      </c>
      <c>
        <v>248</v>
      </c>
      <c>
        <v>0</v>
      </c>
      <c>
        <v>0</v>
      </c>
      <c>
        <v>0</v>
      </c>
      <c>
        <v>0</v>
      </c>
      <c>
        <v>0</v>
      </c>
      <c>
        <v>562.615556</v>
      </c>
      <c>
        <v>0</v>
      </c>
      <c>
        <v>0</v>
      </c>
      <c>
        <v>0</v>
      </c>
      <c>
        <v>0</v>
      </c>
    </row>
    <row>
      <c>
        <v>2389843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K-4473 35-01-K04473_D_56380497_56380497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18:42:16</t>
        </is>
      </c>
      <c>
        <is>
          <t>05.10.2022 20:06:25</t>
        </is>
      </c>
      <c>
        <v>1.4025</v>
      </c>
      <c>
        <v>0</v>
      </c>
      <c>
        <v>140</v>
      </c>
      <c>
        <v>0</v>
      </c>
      <c>
        <v>0</v>
      </c>
      <c>
        <v>0</v>
      </c>
      <c>
        <v>0</v>
      </c>
      <c>
        <v>0</v>
      </c>
      <c>
        <v>196.35</v>
      </c>
      <c>
        <v>0</v>
      </c>
      <c>
        <v>0</v>
      </c>
      <c>
        <v>0</v>
      </c>
      <c>
        <v>0</v>
      </c>
    </row>
    <row>
      <c>
        <v>2389844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M-535 (DM-6/6) 35-17-M00535_950302499_950302499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05.10.2022 18:43:22</t>
        </is>
      </c>
      <c>
        <is>
          <t>05.10.2022 20:38:51</t>
        </is>
      </c>
      <c>
        <v>1.924722222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7.698889</v>
      </c>
      <c>
        <v>0</v>
      </c>
      <c>
        <v>0</v>
      </c>
      <c>
        <v>0</v>
      </c>
      <c>
        <v>0</v>
      </c>
    </row>
    <row>
      <c>
        <v>2389845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DM-14/05 (TR-14/19) 45-71-M00547_953245037_953245037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18:44:43</t>
        </is>
      </c>
      <c>
        <is>
          <t>05.10.2022 20:40:26</t>
        </is>
      </c>
      <c>
        <v>1.928611111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1.928611</v>
      </c>
      <c>
        <v>0</v>
      </c>
      <c>
        <v>0</v>
      </c>
      <c>
        <v>0</v>
      </c>
      <c>
        <v>0</v>
      </c>
    </row>
    <row>
      <c>
        <v>2389849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TR-2/28 45-83-L00028_48137851_56395969_56395969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05.10.2022 18:50:47</t>
        </is>
      </c>
      <c>
        <is>
          <t>05.10.2022 20:23:40</t>
        </is>
      </c>
      <c>
        <v>1.548055555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4.644167</v>
      </c>
      <c>
        <v>0</v>
      </c>
      <c>
        <v>0</v>
      </c>
      <c>
        <v>0</v>
      </c>
      <c>
        <v>0</v>
      </c>
    </row>
    <row>
      <c>
        <v>2389852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TR-4 35-30-M00004_C_56365154_56365154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19:00:52</t>
        </is>
      </c>
      <c>
        <is>
          <t>05.10.2022 19:37:36</t>
        </is>
      </c>
      <c>
        <v>0.612222222</v>
      </c>
      <c>
        <v>0</v>
      </c>
      <c>
        <v>1</v>
      </c>
      <c>
        <v>0</v>
      </c>
      <c>
        <v>221</v>
      </c>
      <c>
        <v>0</v>
      </c>
      <c>
        <v>0</v>
      </c>
      <c>
        <v>0</v>
      </c>
      <c>
        <v>0.612222</v>
      </c>
      <c>
        <v>0</v>
      </c>
      <c>
        <v>135.301111</v>
      </c>
      <c>
        <v>0</v>
      </c>
      <c>
        <v>0</v>
      </c>
    </row>
    <row>
      <c>
        <v>2389855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KARADOĞAN BENZİNLİK YANI TR-2 35-15-L00143_A_56371374_56371374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19:03:55</t>
        </is>
      </c>
      <c>
        <is>
          <t>05.10.2022 20:46:37</t>
        </is>
      </c>
      <c>
        <v>1.711666666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75.313333</v>
      </c>
      <c>
        <v>0</v>
      </c>
      <c>
        <v>0</v>
      </c>
      <c>
        <v>0</v>
      </c>
      <c>
        <v>0</v>
      </c>
    </row>
    <row>
      <c>
        <v>2389860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ŞEHİTLER TR-1 45-72-L00726_A_56406267_56406267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19:11:59</t>
        </is>
      </c>
      <c>
        <is>
          <t>05.10.2022 20:48:46</t>
        </is>
      </c>
      <c>
        <v>1.613055555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3.226111</v>
      </c>
      <c>
        <v>0</v>
      </c>
      <c>
        <v>0</v>
      </c>
      <c>
        <v>0</v>
      </c>
      <c>
        <v>0</v>
      </c>
    </row>
    <row>
      <c>
        <v>2389859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BOSTANLI KÜME EVLERİ TR-2 45-83-M00694_A_65513867_65513867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19:12:15</t>
        </is>
      </c>
      <c>
        <is>
          <t>05.10.2022 21:17:04</t>
        </is>
      </c>
      <c>
        <v>2.080277777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41.605556</v>
      </c>
      <c>
        <v>0</v>
      </c>
      <c>
        <v>0</v>
      </c>
      <c>
        <v>0</v>
      </c>
      <c>
        <v>0</v>
      </c>
    </row>
    <row>
      <c>
        <v>2389861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ÜÇYOL KÖK 45-82-M00128_HatBaşıAyırıcı_53136089 M06_53136089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19:13:14</t>
        </is>
      </c>
      <c>
        <is>
          <t>06.10.2022 00:16:29</t>
        </is>
      </c>
      <c>
        <v>5.054166666</v>
      </c>
      <c>
        <v>0</v>
      </c>
      <c>
        <v>0</v>
      </c>
      <c>
        <v>0</v>
      </c>
      <c>
        <v>0</v>
      </c>
      <c>
        <v>1</v>
      </c>
      <c>
        <v>18</v>
      </c>
      <c>
        <v>0</v>
      </c>
      <c>
        <v>0</v>
      </c>
      <c>
        <v>0</v>
      </c>
      <c>
        <v>0</v>
      </c>
      <c>
        <v>5.054167</v>
      </c>
      <c>
        <v>90.975</v>
      </c>
    </row>
    <row>
      <c>
        <v>2389863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ZEYTİNDAĞ TR-4 35-16-M00006_DIREK TIPI TRAFO HUCRESI H01_2045110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19:18:49</t>
        </is>
      </c>
      <c>
        <is>
          <t>05.10.2022 21:47:11</t>
        </is>
      </c>
      <c>
        <v>2.472777777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131.057222</v>
      </c>
      <c>
        <v>0</v>
      </c>
      <c>
        <v>0</v>
      </c>
    </row>
    <row>
      <c>
        <v>2389868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K-427 35-04-K00427_99860203_99860203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19:35:28</t>
        </is>
      </c>
      <c>
        <is>
          <t>05.10.2022 20:47:23</t>
        </is>
      </c>
      <c>
        <v>1.198611111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5.993056</v>
      </c>
      <c>
        <v>0</v>
      </c>
      <c>
        <v>0</v>
      </c>
      <c>
        <v>0</v>
      </c>
      <c>
        <v>0</v>
      </c>
    </row>
    <row>
      <c>
        <v>2389870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M-3112(YATIRIM REZERVE) 35-08-M03112_A A1_5763227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05.10.2022 19:38:49</t>
        </is>
      </c>
      <c>
        <is>
          <t>06.10.2022 00:48:40</t>
        </is>
      </c>
      <c>
        <v>5.164166666</v>
      </c>
      <c>
        <v>0</v>
      </c>
      <c>
        <v>162</v>
      </c>
      <c>
        <v>0</v>
      </c>
      <c>
        <v>0</v>
      </c>
      <c>
        <v>0</v>
      </c>
      <c>
        <v>0</v>
      </c>
      <c>
        <v>0</v>
      </c>
      <c>
        <v>836.595</v>
      </c>
      <c>
        <v>0</v>
      </c>
      <c>
        <v>0</v>
      </c>
      <c>
        <v>0</v>
      </c>
      <c>
        <v>0</v>
      </c>
    </row>
    <row>
      <c>
        <v>2389872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SARIKAYA KÖK 35-31-L00284_İĞDELİ L01_2113777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05.10.2022 19:48:31</t>
        </is>
      </c>
      <c>
        <is>
          <t>05.10.2022 19:49:05</t>
        </is>
      </c>
      <c>
        <v>0.009444444</v>
      </c>
      <c>
        <v>0</v>
      </c>
      <c>
        <v>2</v>
      </c>
      <c>
        <v>0</v>
      </c>
      <c>
        <v>0</v>
      </c>
      <c>
        <v>16</v>
      </c>
      <c>
        <v>2698</v>
      </c>
      <c>
        <v>0</v>
      </c>
      <c>
        <v>0.018889</v>
      </c>
      <c>
        <v>0</v>
      </c>
      <c>
        <v>0</v>
      </c>
      <c>
        <v>0.151111</v>
      </c>
      <c>
        <v>25.48111</v>
      </c>
    </row>
    <row>
      <c>
        <v>2389880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HATIPLAR TR-1 45-80-M00164_45-80-M00164_73432793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05.10.2022 19:50:20</t>
        </is>
      </c>
      <c>
        <is>
          <t>05.10.2022 20:59:46</t>
        </is>
      </c>
      <c>
        <v>1.157222222</v>
      </c>
      <c>
        <v>0</v>
      </c>
      <c>
        <v>226</v>
      </c>
      <c>
        <v>0</v>
      </c>
      <c>
        <v>0</v>
      </c>
      <c>
        <v>0</v>
      </c>
      <c>
        <v>0</v>
      </c>
      <c>
        <v>0</v>
      </c>
      <c>
        <v>261.532222</v>
      </c>
      <c>
        <v>0</v>
      </c>
      <c>
        <v>0</v>
      </c>
      <c>
        <v>0</v>
      </c>
      <c>
        <v>0</v>
      </c>
    </row>
    <row>
      <c>
        <v>2389876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K-3509 35-02-K03509_913002917_913002917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19:51:13</t>
        </is>
      </c>
      <c>
        <is>
          <t>05.10.2022 21:31:39</t>
        </is>
      </c>
      <c>
        <v>1.673888888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1.673889</v>
      </c>
      <c>
        <v>0</v>
      </c>
      <c>
        <v>0</v>
      </c>
      <c>
        <v>0</v>
      </c>
      <c>
        <v>0</v>
      </c>
    </row>
    <row>
      <c>
        <v>2389878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SELENDİ TR-3 45-81-M00003_A_56400727_56400727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05.10.2022 19:52:38</t>
        </is>
      </c>
      <c>
        <is>
          <t>05.10.2022 23:28:15</t>
        </is>
      </c>
      <c>
        <v>3.593611111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14.374444</v>
      </c>
      <c>
        <v>0</v>
      </c>
      <c>
        <v>0</v>
      </c>
    </row>
    <row>
      <c>
        <v>2389881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TR-110 35-21-L00110_953368420_953368420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20:01:18</t>
        </is>
      </c>
      <c>
        <is>
          <t>05.10.2022 23:17:51</t>
        </is>
      </c>
      <c>
        <v>3.275833333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3.275833</v>
      </c>
      <c>
        <v>0</v>
      </c>
      <c>
        <v>0</v>
      </c>
    </row>
    <row>
      <c>
        <v>2389885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AVDAN TR-5 KÖK 45-82-M00130_YUKARIAVDAN TR-1 M03_72194309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20:25:31</t>
        </is>
      </c>
      <c>
        <is>
          <t>05.10.2022 21:06:37</t>
        </is>
      </c>
      <c>
        <v>0.685</v>
      </c>
      <c>
        <v>21</v>
      </c>
      <c>
        <v>162</v>
      </c>
      <c>
        <v>0</v>
      </c>
      <c>
        <v>0</v>
      </c>
      <c>
        <v>0</v>
      </c>
      <c>
        <v>0</v>
      </c>
      <c>
        <v>14.385</v>
      </c>
      <c>
        <v>110.97</v>
      </c>
      <c>
        <v>0</v>
      </c>
      <c>
        <v>0</v>
      </c>
      <c>
        <v>0</v>
      </c>
      <c>
        <v>0</v>
      </c>
    </row>
    <row>
      <c>
        <v>2389889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_955148253_955148253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20:33:34</t>
        </is>
      </c>
      <c>
        <is>
          <t>05.10.2022 21:52:34</t>
        </is>
      </c>
      <c>
        <v>1.316666666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1.316667</v>
      </c>
      <c>
        <v>0</v>
      </c>
      <c>
        <v>0</v>
      </c>
      <c>
        <v>0</v>
      </c>
      <c>
        <v>0</v>
      </c>
    </row>
    <row>
      <c>
        <v>2389892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DEREKÖY TR-1 45-72-L00461_956525719_956525719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20:41:18</t>
        </is>
      </c>
      <c>
        <is>
          <t>05.10.2022 22:24:25</t>
        </is>
      </c>
      <c>
        <v>1.718611111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1.718611</v>
      </c>
    </row>
    <row>
      <c>
        <v>2389893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GÖKEYÜP SARISU TR-3 45-78-M00803_49193933_56389104_56389104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20:47:35</t>
        </is>
      </c>
      <c>
        <is>
          <t>05.10.2022 23:08:13</t>
        </is>
      </c>
      <c>
        <v>2.343888888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14.063333</v>
      </c>
    </row>
    <row>
      <c>
        <v>2389882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HACIYUSUF TR-1 45-82-M00250_945533013_945533013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20:51:13</t>
        </is>
      </c>
      <c>
        <is>
          <t>05.10.2022 21:43:19</t>
        </is>
      </c>
      <c>
        <v>0.868333333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0.868333</v>
      </c>
      <c>
        <v>0</v>
      </c>
      <c>
        <v>0</v>
      </c>
      <c>
        <v>0</v>
      </c>
      <c>
        <v>0</v>
      </c>
    </row>
    <row>
      <c>
        <v>2389894</v>
      </c>
      <c>
        <v>1</v>
      </c>
      <c>
        <is>
          <t>İZMİR</t>
        </is>
      </c>
      <c>
        <v>GAZİEMİR</v>
      </c>
      <c>
        <is>
          <t>AG Fideri</t>
        </is>
      </c>
      <c t="inlineStr">
        <is>
          <t>K-3748 35-08-K03748_D_65513689_65513689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05.10.2022 20:52:41</t>
        </is>
      </c>
      <c>
        <is>
          <t>05.10.2022 23:30:58</t>
        </is>
      </c>
      <c>
        <v>2.638055555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160.921389</v>
      </c>
      <c>
        <v>0</v>
      </c>
      <c>
        <v>0</v>
      </c>
      <c>
        <v>0</v>
      </c>
      <c>
        <v>0</v>
      </c>
    </row>
    <row>
      <c>
        <v>2389895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KAŞIKÇI BAHADIRLAR TR 45-75-M00097_A_56391337_56391337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20:53:34</t>
        </is>
      </c>
      <c>
        <is>
          <t>05.10.2022 21:49:37</t>
        </is>
      </c>
      <c>
        <v>0.934166666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12.144167</v>
      </c>
      <c>
        <v>0</v>
      </c>
      <c>
        <v>0</v>
      </c>
    </row>
    <row>
      <c>
        <v>2389899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M-970 35-03-M00970_910777592_910777592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20:56:57</t>
        </is>
      </c>
      <c>
        <is>
          <t>05.10.2022 22:09:40</t>
        </is>
      </c>
      <c>
        <v>1.211944444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7.271667</v>
      </c>
      <c>
        <v>0</v>
      </c>
      <c>
        <v>0</v>
      </c>
      <c>
        <v>0</v>
      </c>
      <c>
        <v>0</v>
      </c>
    </row>
    <row>
      <c>
        <v>2389898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M-1003 35-03-M01003_35-03-M01003_41930545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05.10.2022 20:57:47</t>
        </is>
      </c>
      <c>
        <is>
          <t>05.10.2022 21:53:38</t>
        </is>
      </c>
      <c>
        <v>0.930833333</v>
      </c>
      <c>
        <v>0</v>
      </c>
      <c>
        <v>943</v>
      </c>
      <c>
        <v>0</v>
      </c>
      <c>
        <v>0</v>
      </c>
      <c>
        <v>0</v>
      </c>
      <c>
        <v>0</v>
      </c>
      <c>
        <v>0</v>
      </c>
      <c>
        <v>877.775833</v>
      </c>
      <c>
        <v>0</v>
      </c>
      <c>
        <v>0</v>
      </c>
      <c>
        <v>0</v>
      </c>
      <c>
        <v>0</v>
      </c>
    </row>
    <row>
      <c>
        <v>2389900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ÇERKEZ HAMİDİYE TR-1 45-82-M00259_B_56363392_56363392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21:00:34</t>
        </is>
      </c>
      <c>
        <is>
          <t>05.10.2022 22:02:48</t>
        </is>
      </c>
      <c>
        <v>1.037222222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89.201111</v>
      </c>
      <c>
        <v>0</v>
      </c>
      <c>
        <v>0</v>
      </c>
      <c>
        <v>0</v>
      </c>
      <c>
        <v>0</v>
      </c>
    </row>
    <row>
      <c>
        <v>2389905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TR-3 45-81-M00003_ŞEHİR-1 GİRİŞ M01_2321604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21:13:19</t>
        </is>
      </c>
      <c>
        <is>
          <t>05.10.2022 22:39:52</t>
        </is>
      </c>
      <c>
        <v>1.4425</v>
      </c>
      <c>
        <v>0</v>
      </c>
      <c>
        <v>0</v>
      </c>
      <c>
        <v>0</v>
      </c>
      <c>
        <v>396</v>
      </c>
      <c>
        <v>0</v>
      </c>
      <c>
        <v>0</v>
      </c>
      <c>
        <v>0</v>
      </c>
      <c>
        <v>0</v>
      </c>
      <c>
        <v>0</v>
      </c>
      <c>
        <v>571.23</v>
      </c>
      <c>
        <v>0</v>
      </c>
      <c>
        <v>0</v>
      </c>
    </row>
    <row>
      <c>
        <v>2389913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M-3335 35-04-M03335_913090097_913090097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21:32:11</t>
        </is>
      </c>
      <c>
        <is>
          <t>05.10.2022 22:54:46</t>
        </is>
      </c>
      <c>
        <v>1.376388888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15.140278</v>
      </c>
      <c>
        <v>0</v>
      </c>
      <c>
        <v>0</v>
      </c>
      <c>
        <v>0</v>
      </c>
      <c>
        <v>0</v>
      </c>
    </row>
    <row>
      <c>
        <v>2389917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21:34:11</t>
        </is>
      </c>
      <c>
        <is>
          <t>05.10.2022 23:55:52</t>
        </is>
      </c>
      <c>
        <v>2.361388888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129.876389</v>
      </c>
      <c>
        <v>0</v>
      </c>
      <c>
        <v>0</v>
      </c>
    </row>
    <row>
      <c>
        <v>2389923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ŞEHİTLER TR-3 45-72-L00988_C_79218082_79218082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21:44:34</t>
        </is>
      </c>
      <c>
        <is>
          <t>05.10.2022 22:07:49</t>
        </is>
      </c>
      <c>
        <v>0.3875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2.325</v>
      </c>
      <c>
        <v>0</v>
      </c>
      <c>
        <v>0</v>
      </c>
      <c>
        <v>0</v>
      </c>
      <c>
        <v>0</v>
      </c>
    </row>
    <row>
      <c>
        <v>2389924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TR-106 45-78-L00106_953259334_953259334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21:45:50</t>
        </is>
      </c>
      <c>
        <is>
          <t>05.10.2022 22:40:22</t>
        </is>
      </c>
      <c>
        <v>0.908888888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1.817778</v>
      </c>
      <c>
        <v>0</v>
      </c>
      <c>
        <v>0</v>
      </c>
      <c>
        <v>0</v>
      </c>
      <c>
        <v>0</v>
      </c>
    </row>
    <row>
      <c>
        <v>2389925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TR-71 ÖZYURT 35-19-L00071_6332449_56355071_56355071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21:51:36</t>
        </is>
      </c>
      <c>
        <is>
          <t>05.10.2022 22:11:14</t>
        </is>
      </c>
      <c>
        <v>0.327222222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1.636111</v>
      </c>
      <c>
        <v>0</v>
      </c>
      <c>
        <v>0</v>
      </c>
      <c>
        <v>0</v>
      </c>
      <c>
        <v>0</v>
      </c>
    </row>
    <row>
      <c>
        <v>2389926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TR-7/2 45-82-M00335_B_65513615_65513615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05.10.2022 21:52:31</t>
        </is>
      </c>
      <c>
        <is>
          <t>05.10.2022 22:27:39</t>
        </is>
      </c>
      <c>
        <v>0.585555555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14.638889</v>
      </c>
      <c>
        <v>0</v>
      </c>
      <c>
        <v>0</v>
      </c>
      <c>
        <v>0</v>
      </c>
      <c>
        <v>0</v>
      </c>
    </row>
    <row>
      <c>
        <v>2389929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TR-30 (HÜKÜMET KONAĞI) 45-81-M00030_TR-3 M01_71991017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05.10.2022 21:53:51</t>
        </is>
      </c>
      <c>
        <is>
          <t>05.10.2022 22:29:27</t>
        </is>
      </c>
      <c>
        <v>0.593333333</v>
      </c>
      <c>
        <v>0</v>
      </c>
      <c>
        <v>1</v>
      </c>
      <c>
        <v>6</v>
      </c>
      <c>
        <v>1580</v>
      </c>
      <c>
        <v>0</v>
      </c>
      <c>
        <v>0</v>
      </c>
      <c>
        <v>0</v>
      </c>
      <c>
        <v>0.593333</v>
      </c>
      <c>
        <v>3.56</v>
      </c>
      <c>
        <v>937.466666</v>
      </c>
      <c>
        <v>0</v>
      </c>
      <c>
        <v>0</v>
      </c>
    </row>
    <row>
      <c>
        <v>2389928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TR-30 35-23-M00030_E_56365763_56365763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05.10.2022 21:55:11</t>
        </is>
      </c>
      <c>
        <is>
          <t>05.10.2022 22:40:17</t>
        </is>
      </c>
      <c>
        <v>0.751666666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30.066667</v>
      </c>
      <c>
        <v>0</v>
      </c>
      <c>
        <v>0</v>
      </c>
      <c>
        <v>0</v>
      </c>
      <c>
        <v>0</v>
      </c>
    </row>
    <row>
      <c>
        <v>2389930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DELEMENLER KÖK 45-73-M00490_HatBaşıAyırıcı_53136481 M03_53136481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05.10.2022 22:10:08</t>
        </is>
      </c>
      <c>
        <is>
          <t>06.10.2022 00:21:47</t>
        </is>
      </c>
      <c>
        <v>2.194166666</v>
      </c>
      <c>
        <v>0</v>
      </c>
      <c>
        <v>40</v>
      </c>
      <c>
        <v>0</v>
      </c>
      <c>
        <v>0</v>
      </c>
      <c>
        <v>6</v>
      </c>
      <c>
        <v>591</v>
      </c>
      <c>
        <v>0</v>
      </c>
      <c>
        <v>87.766667</v>
      </c>
      <c>
        <v>0</v>
      </c>
      <c>
        <v>0</v>
      </c>
      <c>
        <v>13.165</v>
      </c>
      <c>
        <v>1296.7525</v>
      </c>
    </row>
    <row>
      <c>
        <v>2389931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TR-129 35-19-L00129_8554589_56376639_56376639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05.10.2022 22:16:53</t>
        </is>
      </c>
      <c>
        <is>
          <t>05.10.2022 22:41:50</t>
        </is>
      </c>
      <c>
        <v>0.415833333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5.405833</v>
      </c>
      <c>
        <v>0</v>
      </c>
      <c>
        <v>0</v>
      </c>
      <c>
        <v>0</v>
      </c>
      <c>
        <v>0</v>
      </c>
    </row>
    <row>
      <c>
        <v>2389932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TR-35 35-21-L00147_953365299_953365299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22:21:54</t>
        </is>
      </c>
      <c>
        <is>
          <t>06.10.2022 00:16:37</t>
        </is>
      </c>
      <c>
        <v>1.911944444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1.911944</v>
      </c>
      <c>
        <v>0</v>
      </c>
      <c>
        <v>0</v>
      </c>
      <c>
        <v>0</v>
      </c>
      <c>
        <v>0</v>
      </c>
    </row>
    <row>
      <c>
        <v>2389934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M-2100 35-04-M02100_99097945_99097945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05.10.2022 22:41:08</t>
        </is>
      </c>
      <c>
        <is>
          <t>06.10.2022 00:03:52</t>
        </is>
      </c>
      <c>
        <v>1.378888888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1.378889</v>
      </c>
      <c>
        <v>0</v>
      </c>
      <c>
        <v>0</v>
      </c>
      <c>
        <v>0</v>
      </c>
      <c>
        <v>0</v>
      </c>
    </row>
    <row>
      <c>
        <v>2389936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POYRAZDAMLARI TR-1 KÖK 45-78-M00571__56407770_56407770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22:44:24</t>
        </is>
      </c>
      <c>
        <is>
          <t>05.10.2022 23:44:07</t>
        </is>
      </c>
      <c>
        <v>0.995277777</v>
      </c>
      <c>
        <v>0</v>
      </c>
      <c>
        <v>0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47.773333</v>
      </c>
    </row>
    <row>
      <c>
        <v>2389907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YENİCEKÖY TR-2 35-15-L00428_35-15-L00428_2365589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05.10.2022 22:50:00</t>
        </is>
      </c>
      <c>
        <is>
          <t>05.10.2022 22:59:16</t>
        </is>
      </c>
      <c>
        <v>0.154444444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15.598889</v>
      </c>
      <c>
        <v>0</v>
      </c>
      <c>
        <v>0</v>
      </c>
      <c>
        <v>0</v>
      </c>
      <c>
        <v>0</v>
      </c>
    </row>
    <row>
      <c>
        <v>2389940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35-03-M00997_910364511_910364511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05.10.2022 23:09:27</t>
        </is>
      </c>
      <c>
        <is>
          <t>06.10.2022 01:34:28</t>
        </is>
      </c>
      <c>
        <v>2.416944444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4.833889</v>
      </c>
      <c>
        <v>0</v>
      </c>
      <c>
        <v>0</v>
      </c>
      <c>
        <v>0</v>
      </c>
      <c>
        <v>0</v>
      </c>
    </row>
    <row>
      <c>
        <v>2389945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SALUR KÖK 45-75-M00062_HatBaşıAyırıcı_53135529 M03_53135529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05.10.2022 23:40:59</t>
        </is>
      </c>
      <c>
        <is>
          <t>06.10.2022 01:15:10</t>
        </is>
      </c>
      <c>
        <v>1.569722222</v>
      </c>
      <c>
        <v>0</v>
      </c>
      <c>
        <v>1</v>
      </c>
      <c>
        <v>0</v>
      </c>
      <c>
        <v>138</v>
      </c>
      <c>
        <v>0</v>
      </c>
      <c>
        <v>10</v>
      </c>
      <c>
        <v>0</v>
      </c>
      <c>
        <v>1.569722</v>
      </c>
      <c>
        <v>0</v>
      </c>
      <c>
        <v>216.621667</v>
      </c>
      <c>
        <v>0</v>
      </c>
      <c>
        <v>15.697222</v>
      </c>
    </row>
    <row>
      <c>
        <v>2389941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DELEMENLER KÖK 45-73-M00490_HACIALİLER M03_2317059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05.10.2022 23:56:53</t>
        </is>
      </c>
      <c>
        <is>
          <t>06.10.2022 00:20:42</t>
        </is>
      </c>
      <c>
        <v>0.396944444</v>
      </c>
      <c>
        <v>7</v>
      </c>
      <c>
        <v>593</v>
      </c>
      <c>
        <v>2</v>
      </c>
      <c>
        <v>131</v>
      </c>
      <c>
        <v>21</v>
      </c>
      <c>
        <v>1339</v>
      </c>
      <c>
        <v>2.778611</v>
      </c>
      <c>
        <v>235.388055</v>
      </c>
      <c>
        <v>0.793889</v>
      </c>
      <c>
        <v>51.999722</v>
      </c>
      <c>
        <v>8.335833</v>
      </c>
      <c>
        <v>531.508611</v>
      </c>
    </row>
    <row>
      <c>
        <v>2389947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KARAOĞLANLI TR-5 45-71-M00568_DIREK TIPI TRAFO HUCRESI H01_2078509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06.10.2022 00:20:33</t>
        </is>
      </c>
      <c>
        <is>
          <t>06.10.2022 01:14:28</t>
        </is>
      </c>
      <c>
        <v>0.898611111</v>
      </c>
      <c>
        <v>0</v>
      </c>
      <c>
        <v>164</v>
      </c>
      <c>
        <v>0</v>
      </c>
      <c>
        <v>0</v>
      </c>
      <c>
        <v>0</v>
      </c>
      <c>
        <v>0</v>
      </c>
      <c>
        <v>0</v>
      </c>
      <c>
        <v>147.372222</v>
      </c>
      <c>
        <v>0</v>
      </c>
      <c>
        <v>0</v>
      </c>
      <c>
        <v>0</v>
      </c>
      <c>
        <v>0</v>
      </c>
    </row>
    <row>
      <c>
        <v>2389951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M-217 35-09-M00217_C C 1b_5798701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01:13:22</t>
        </is>
      </c>
      <c>
        <is>
          <t>06.10.2022 02:12:26</t>
        </is>
      </c>
      <c>
        <v>0.984444444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47.253333</v>
      </c>
      <c>
        <v>0</v>
      </c>
      <c>
        <v>0</v>
      </c>
      <c>
        <v>0</v>
      </c>
      <c>
        <v>0</v>
      </c>
    </row>
    <row>
      <c>
        <v>2389952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TR-6 45-81-M00006_HatBaşıAyırıcı_53135402 M04_53135402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01:15:50</t>
        </is>
      </c>
      <c>
        <is>
          <t>06.10.2022 02:36:03</t>
        </is>
      </c>
      <c>
        <v>1.336944444</v>
      </c>
      <c>
        <v>0</v>
      </c>
      <c>
        <v>1</v>
      </c>
      <c>
        <v>1</v>
      </c>
      <c>
        <v>57</v>
      </c>
      <c>
        <v>0</v>
      </c>
      <c>
        <v>0</v>
      </c>
      <c>
        <v>0</v>
      </c>
      <c>
        <v>1.336944</v>
      </c>
      <c>
        <v>1.336944</v>
      </c>
      <c>
        <v>76.205833</v>
      </c>
      <c>
        <v>0</v>
      </c>
      <c>
        <v>0</v>
      </c>
    </row>
    <row>
      <c>
        <v>2389953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 35-17-M00201__72371900_72371900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01:16:37</t>
        </is>
      </c>
      <c>
        <is>
          <t>06.10.2022 05:36:41</t>
        </is>
      </c>
      <c>
        <v>4.334444444</v>
      </c>
      <c>
        <v>0</v>
      </c>
      <c>
        <v>0</v>
      </c>
      <c>
        <v>0</v>
      </c>
      <c>
        <v>191</v>
      </c>
      <c>
        <v>0</v>
      </c>
      <c>
        <v>0</v>
      </c>
      <c>
        <v>0</v>
      </c>
      <c>
        <v>0</v>
      </c>
      <c>
        <v>0</v>
      </c>
      <c>
        <v>827.878889</v>
      </c>
      <c>
        <v>0</v>
      </c>
      <c>
        <v>0</v>
      </c>
    </row>
    <row>
      <c>
        <v>2389955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35-04-K04436_964234536_964234536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02:26:42</t>
        </is>
      </c>
      <c>
        <is>
          <t>06.10.2022 03:26:23</t>
        </is>
      </c>
      <c>
        <v>0.994722222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34.815278</v>
      </c>
      <c>
        <v>0</v>
      </c>
      <c>
        <v>0</v>
      </c>
      <c>
        <v>0</v>
      </c>
      <c>
        <v>0</v>
      </c>
    </row>
    <row>
      <c>
        <v>2389956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KARAKUYU-10 35-26-M00217_5671838_56358172_56358172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02:30:07</t>
        </is>
      </c>
      <c>
        <is>
          <t>06.10.2022 03:17:16</t>
        </is>
      </c>
      <c>
        <v>0.785833333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22.789167</v>
      </c>
      <c>
        <v>0</v>
      </c>
      <c>
        <v>0</v>
      </c>
      <c>
        <v>0</v>
      </c>
      <c>
        <v>0</v>
      </c>
    </row>
    <row>
      <c>
        <v>2389959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K-4709 35-04-K04709_35-04-K04709_2356662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06.10.2022 03:05:25</t>
        </is>
      </c>
      <c>
        <is>
          <t>06.10.2022 03:52:32</t>
        </is>
      </c>
      <c>
        <v>0.785277777</v>
      </c>
      <c>
        <v>0</v>
      </c>
      <c>
        <v>721</v>
      </c>
      <c>
        <v>0</v>
      </c>
      <c>
        <v>0</v>
      </c>
      <c>
        <v>0</v>
      </c>
      <c>
        <v>0</v>
      </c>
      <c>
        <v>0</v>
      </c>
      <c>
        <v>566.185277</v>
      </c>
      <c>
        <v>0</v>
      </c>
      <c>
        <v>0</v>
      </c>
      <c>
        <v>0</v>
      </c>
      <c>
        <v>0</v>
      </c>
    </row>
    <row>
      <c>
        <v>2389960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K-2772 35-01-K02772_F_56357986_56357986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06.10.2022 03:08:08</t>
        </is>
      </c>
      <c>
        <is>
          <t>06.10.2022 03:54:57</t>
        </is>
      </c>
      <c>
        <v>0.780277777</v>
      </c>
      <c>
        <v>0</v>
      </c>
      <c>
        <v>153</v>
      </c>
      <c>
        <v>0</v>
      </c>
      <c>
        <v>0</v>
      </c>
      <c>
        <v>0</v>
      </c>
      <c>
        <v>0</v>
      </c>
      <c>
        <v>0</v>
      </c>
      <c>
        <v>119.3825</v>
      </c>
      <c>
        <v>0</v>
      </c>
      <c>
        <v>0</v>
      </c>
      <c>
        <v>0</v>
      </c>
      <c>
        <v>0</v>
      </c>
    </row>
    <row>
      <c>
        <v>2389961</v>
      </c>
      <c>
        <v>1</v>
      </c>
      <c>
        <is>
          <t>MANİSA</t>
        </is>
      </c>
      <c>
        <v>GÖLMARMARA</v>
      </c>
      <c>
        <is>
          <t>Dağıtım Transformatörü</t>
        </is>
      </c>
      <c t="inlineStr">
        <is>
          <t>YENİKÖY TR-1 45-85-L00271_45-85-L00271_79111016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03:12:26</t>
        </is>
      </c>
      <c>
        <is>
          <t>06.10.2022 04:48:13</t>
        </is>
      </c>
      <c>
        <v>1.596388888</v>
      </c>
      <c>
        <v>0</v>
      </c>
      <c>
        <v>0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164.428055</v>
      </c>
    </row>
    <row>
      <c>
        <v>2389962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K-1206 35-01-K01206_35-01-K01206_2360123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06.10.2022 03:18:56</t>
        </is>
      </c>
      <c>
        <is>
          <t>06.10.2022 10:13:59</t>
        </is>
      </c>
      <c>
        <v>6.9175</v>
      </c>
      <c>
        <v>0</v>
      </c>
      <c>
        <v>605</v>
      </c>
      <c>
        <v>0</v>
      </c>
      <c>
        <v>0</v>
      </c>
      <c>
        <v>0</v>
      </c>
      <c>
        <v>0</v>
      </c>
      <c>
        <v>0</v>
      </c>
      <c>
        <v>4185.0875</v>
      </c>
      <c>
        <v>0</v>
      </c>
      <c>
        <v>0</v>
      </c>
      <c>
        <v>0</v>
      </c>
      <c>
        <v>0</v>
      </c>
    </row>
    <row>
      <c>
        <v>2389963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TR-6 45-81-M00006_HatBaşıAyırıcı_53135402 M04_53135402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03:35:34</t>
        </is>
      </c>
      <c>
        <is>
          <t>06.10.2022 09:21:25</t>
        </is>
      </c>
      <c>
        <v>5.764166666</v>
      </c>
      <c>
        <v>0</v>
      </c>
      <c>
        <v>1</v>
      </c>
      <c>
        <v>1</v>
      </c>
      <c>
        <v>57</v>
      </c>
      <c>
        <v>0</v>
      </c>
      <c>
        <v>0</v>
      </c>
      <c>
        <v>0</v>
      </c>
      <c>
        <v>5.764167</v>
      </c>
      <c>
        <v>5.764167</v>
      </c>
      <c>
        <v>328.5575</v>
      </c>
      <c>
        <v>0</v>
      </c>
      <c>
        <v>0</v>
      </c>
    </row>
    <row>
      <c>
        <v>2389964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_A_56386505_56386505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05:06:41</t>
        </is>
      </c>
      <c>
        <is>
          <t>06.10.2022 10:39:22</t>
        </is>
      </c>
      <c>
        <v>5.544722222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188.520556</v>
      </c>
    </row>
    <row>
      <c>
        <v>2389966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K-215 35-04-K00215_99407116_99407116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05:36:30</t>
        </is>
      </c>
      <c>
        <is>
          <t>06.10.2022 06:27:05</t>
        </is>
      </c>
      <c>
        <v>0.843055555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0.843056</v>
      </c>
      <c>
        <v>0</v>
      </c>
      <c>
        <v>0</v>
      </c>
      <c>
        <v>0</v>
      </c>
      <c>
        <v>0</v>
      </c>
    </row>
    <row>
      <c>
        <v>2389972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KABAKUM KÖK-9 35-30-L00126_İSLAMLAR L02_72067139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06:54:29</t>
        </is>
      </c>
      <c>
        <is>
          <t>06.10.2022 07:38:05</t>
        </is>
      </c>
      <c>
        <v>0.726666666</v>
      </c>
      <c>
        <v>0</v>
      </c>
      <c>
        <v>0</v>
      </c>
      <c>
        <v>34</v>
      </c>
      <c>
        <v>271</v>
      </c>
      <c>
        <v>0</v>
      </c>
      <c>
        <v>0</v>
      </c>
      <c>
        <v>0</v>
      </c>
      <c>
        <v>0</v>
      </c>
      <c>
        <v>24.706667</v>
      </c>
      <c>
        <v>196.926666</v>
      </c>
      <c>
        <v>0</v>
      </c>
      <c>
        <v>0</v>
      </c>
    </row>
    <row>
      <c>
        <v>2389973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BALLICA TR-1 45-72-L00547_BALLICA ÇIKIŞI L02_66549636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07:11:21</t>
        </is>
      </c>
      <c>
        <is>
          <t>06.10.2022 08:43:03</t>
        </is>
      </c>
      <c>
        <v>1.528333333</v>
      </c>
      <c>
        <v>1</v>
      </c>
      <c>
        <v>820</v>
      </c>
      <c>
        <v>0</v>
      </c>
      <c>
        <v>0</v>
      </c>
      <c>
        <v>0</v>
      </c>
      <c>
        <v>0</v>
      </c>
      <c>
        <v>1.528333</v>
      </c>
      <c>
        <v>1253.233333</v>
      </c>
      <c>
        <v>0</v>
      </c>
      <c>
        <v>0</v>
      </c>
      <c>
        <v>0</v>
      </c>
      <c>
        <v>0</v>
      </c>
    </row>
    <row>
      <c>
        <v>2389938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YENİCEKÖY TR-4 35-15-L00429_B_56368299_56368299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21:19:00</t>
        </is>
      </c>
      <c>
        <is>
          <t>05.10.2022 23:58:34</t>
        </is>
      </c>
      <c>
        <v>2.659444444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10.637778</v>
      </c>
      <c>
        <v>0</v>
      </c>
      <c>
        <v>0</v>
      </c>
      <c>
        <v>0</v>
      </c>
      <c>
        <v>0</v>
      </c>
    </row>
    <row>
      <c>
        <v>2389842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K-270 35-01-K00270_911273416_911273416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05.10.2022 18:40:43</t>
        </is>
      </c>
      <c>
        <is>
          <t>05.10.2022 21:49:37</t>
        </is>
      </c>
      <c>
        <v>3.148333333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12.593333</v>
      </c>
      <c>
        <v>0</v>
      </c>
      <c>
        <v>0</v>
      </c>
      <c>
        <v>0</v>
      </c>
      <c>
        <v>0</v>
      </c>
    </row>
    <row>
      <c>
        <v>2389840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TR-106 ZEYTİNALANI 35-19-L00106_B_56390015_56390015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05.10.2022 18:38:58</t>
        </is>
      </c>
      <c>
        <is>
          <t>05.10.2022 18:55:18</t>
        </is>
      </c>
      <c>
        <v>0.272222222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3.811111</v>
      </c>
      <c>
        <v>0</v>
      </c>
      <c>
        <v>0</v>
      </c>
      <c>
        <v>0</v>
      </c>
      <c>
        <v>0</v>
      </c>
    </row>
    <row>
      <c>
        <v>2389974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45-75-M00067_KAYACIK ESKİ SARIALİLER M05_2092145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07:17:10</t>
        </is>
      </c>
      <c>
        <is>
          <t>06.10.2022 07:34:11</t>
        </is>
      </c>
      <c>
        <v>0.283611111</v>
      </c>
      <c>
        <v>0</v>
      </c>
      <c>
        <v>0</v>
      </c>
      <c>
        <v>0</v>
      </c>
      <c>
        <v>0</v>
      </c>
      <c>
        <v>11</v>
      </c>
      <c>
        <v>1410</v>
      </c>
      <c>
        <v>0</v>
      </c>
      <c>
        <v>0</v>
      </c>
      <c>
        <v>0</v>
      </c>
      <c>
        <v>0</v>
      </c>
      <c>
        <v>3.119722</v>
      </c>
      <c>
        <v>399.891667</v>
      </c>
    </row>
    <row>
      <c>
        <v>2389975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TR-3 35-16-L00003_A_56352882_56352882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07:27:04</t>
        </is>
      </c>
      <c>
        <is>
          <t>06.10.2022 08:41:41</t>
        </is>
      </c>
      <c>
        <v>1.243611111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218.875556</v>
      </c>
      <c>
        <v>0</v>
      </c>
      <c>
        <v>0</v>
      </c>
      <c>
        <v>0</v>
      </c>
      <c>
        <v>0</v>
      </c>
    </row>
    <row>
      <c>
        <v>2389976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TURGUTALP TR-1 45-71-M01762_45-71-M01762_2349726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07:49:55</t>
        </is>
      </c>
      <c>
        <is>
          <t>06.10.2022 11:28:50</t>
        </is>
      </c>
      <c>
        <v>3.648611111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182.430556</v>
      </c>
      <c>
        <v>0</v>
      </c>
      <c>
        <v>0</v>
      </c>
      <c>
        <v>0</v>
      </c>
      <c>
        <v>0</v>
      </c>
    </row>
    <row>
      <c>
        <v>2389977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TR-35 35-27-M00035_914527045_914527045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08:10:54</t>
        </is>
      </c>
      <c>
        <is>
          <t>06.10.2022 10:22:18</t>
        </is>
      </c>
      <c>
        <v>2.19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2.19</v>
      </c>
      <c>
        <v>0</v>
      </c>
      <c>
        <v>0</v>
      </c>
      <c>
        <v>0</v>
      </c>
      <c>
        <v>0</v>
      </c>
    </row>
    <row>
      <c>
        <v>2389978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45-83-A00004_SARIBEY-2 L07_54875609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08:16:02</t>
        </is>
      </c>
      <c>
        <is>
          <t>06.10.2022 08:56:29</t>
        </is>
      </c>
      <c>
        <v>0.674166666</v>
      </c>
      <c>
        <v>218</v>
      </c>
      <c>
        <v>1</v>
      </c>
      <c>
        <v>0</v>
      </c>
      <c>
        <v>0</v>
      </c>
      <c>
        <v>0</v>
      </c>
      <c>
        <v>0</v>
      </c>
      <c>
        <v>146.968333</v>
      </c>
      <c>
        <v>0.674167</v>
      </c>
      <c>
        <v>0</v>
      </c>
      <c>
        <v>0</v>
      </c>
      <c>
        <v>0</v>
      </c>
      <c>
        <v>0</v>
      </c>
    </row>
    <row>
      <c>
        <v>2389993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AKALAN TR-2 35-27-M00430_98761736_98761736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08:34:01</t>
        </is>
      </c>
      <c>
        <is>
          <t>06.10.2022 10:01:41</t>
        </is>
      </c>
      <c>
        <v>1.461111111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1.461111</v>
      </c>
      <c>
        <v>0</v>
      </c>
      <c>
        <v>0</v>
      </c>
      <c>
        <v>0</v>
      </c>
      <c>
        <v>0</v>
      </c>
    </row>
    <row>
      <c>
        <v>2389997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M-15 35-25-M00180_956658744_956658744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08:36:51</t>
        </is>
      </c>
      <c>
        <is>
          <t>06.10.2022 11:39:59</t>
        </is>
      </c>
      <c>
        <v>3.052222222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3.052222</v>
      </c>
      <c>
        <v>0</v>
      </c>
      <c>
        <v>0</v>
      </c>
      <c>
        <v>0</v>
      </c>
      <c>
        <v>0</v>
      </c>
    </row>
    <row>
      <c>
        <v>2389998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M15_2328470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08:40:09</t>
        </is>
      </c>
      <c>
        <is>
          <t>06.10.2022 09:06:27</t>
        </is>
      </c>
      <c>
        <v>0.438333333</v>
      </c>
      <c>
        <v>47</v>
      </c>
      <c>
        <v>1629</v>
      </c>
      <c>
        <v>0</v>
      </c>
      <c>
        <v>0</v>
      </c>
      <c>
        <v>0</v>
      </c>
      <c>
        <v>0</v>
      </c>
      <c>
        <v>20.601667</v>
      </c>
      <c>
        <v>714.044999</v>
      </c>
      <c>
        <v>0</v>
      </c>
      <c>
        <v>0</v>
      </c>
      <c>
        <v>0</v>
      </c>
      <c>
        <v>0</v>
      </c>
    </row>
    <row>
      <c>
        <v>2390001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L-202 35-18-L00202_950464220_950464220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08:40:55</t>
        </is>
      </c>
      <c>
        <is>
          <t>06.10.2022 10:29:41</t>
        </is>
      </c>
      <c>
        <v>1.812777777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1.812778</v>
      </c>
      <c>
        <v>0</v>
      </c>
      <c>
        <v>0</v>
      </c>
    </row>
    <row>
      <c>
        <v>2390006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08:48:54</t>
        </is>
      </c>
      <c>
        <is>
          <t>06.10.2022 08:54:41</t>
        </is>
      </c>
      <c>
        <v>0.096388888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3.662778</v>
      </c>
      <c>
        <v>0.578333</v>
      </c>
    </row>
    <row>
      <c>
        <v>2390015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K-307 35-01-K00307_35-01-K00307_2375282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08:56:34</t>
        </is>
      </c>
      <c>
        <is>
          <t>06.10.2022 11:01:38</t>
        </is>
      </c>
      <c>
        <v>2.084444444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31.266667</v>
      </c>
      <c>
        <v>0</v>
      </c>
      <c>
        <v>0</v>
      </c>
      <c>
        <v>0</v>
      </c>
      <c>
        <v>0</v>
      </c>
    </row>
    <row>
      <c>
        <v>2390018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ZEYTİNLİOVA TR-1 KÖK 45-72-L00389_DAĞITIM TRAFOSU TR-1 L08_2103424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09:00:40</t>
        </is>
      </c>
      <c>
        <is>
          <t>06.10.2022 10:32:08</t>
        </is>
      </c>
      <c>
        <v>1.524444444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39.635556</v>
      </c>
      <c>
        <v>0</v>
      </c>
      <c>
        <v>0</v>
      </c>
    </row>
    <row>
      <c>
        <v>2390026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YAYAKENT TR-8 35-24-M00008_C_56354108_56354108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09:01:36</t>
        </is>
      </c>
      <c>
        <is>
          <t>06.10.2022 10:55:58</t>
        </is>
      </c>
      <c>
        <v>1.906111111</v>
      </c>
      <c>
        <v>0</v>
      </c>
      <c>
        <v>1</v>
      </c>
      <c>
        <v>0</v>
      </c>
      <c>
        <v>0</v>
      </c>
      <c>
        <v>0</v>
      </c>
      <c>
        <v>11</v>
      </c>
      <c>
        <v>0</v>
      </c>
      <c>
        <v>1.906111</v>
      </c>
      <c>
        <v>0</v>
      </c>
      <c>
        <v>0</v>
      </c>
      <c>
        <v>0</v>
      </c>
      <c>
        <v>20.967222</v>
      </c>
    </row>
    <row>
      <c>
        <v>2390022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TR-13 BODRUM L03_72170452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09:01:47</t>
        </is>
      </c>
      <c>
        <is>
          <t>06.10.2022 12:59:25</t>
        </is>
      </c>
      <c>
        <v>3.960555555</v>
      </c>
      <c>
        <v>0</v>
      </c>
      <c>
        <v>0</v>
      </c>
      <c>
        <v>0</v>
      </c>
      <c>
        <v>430</v>
      </c>
      <c>
        <v>0</v>
      </c>
      <c>
        <v>0</v>
      </c>
      <c>
        <v>0</v>
      </c>
      <c>
        <v>0</v>
      </c>
      <c>
        <v>0</v>
      </c>
      <c>
        <v>1703.038889</v>
      </c>
      <c>
        <v>0</v>
      </c>
      <c>
        <v>0</v>
      </c>
    </row>
    <row>
      <c>
        <v>2390077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45-71-M00003_TR-3/2 M04_2307287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09:02:23</t>
        </is>
      </c>
      <c>
        <is>
          <t>06.10.2022 17:11:00</t>
        </is>
      </c>
      <c>
        <v>8.143611111</v>
      </c>
      <c>
        <v>0</v>
      </c>
      <c>
        <v>2540</v>
      </c>
      <c>
        <v>0</v>
      </c>
      <c>
        <v>0</v>
      </c>
      <c>
        <v>0</v>
      </c>
      <c>
        <v>0</v>
      </c>
      <c>
        <v>0</v>
      </c>
      <c>
        <v>20684.772222</v>
      </c>
      <c>
        <v>0</v>
      </c>
      <c>
        <v>0</v>
      </c>
      <c>
        <v>0</v>
      </c>
      <c>
        <v>0</v>
      </c>
    </row>
    <row>
      <c>
        <v>2390031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35-01-A00012_KARABAĞLAR-18 K43_2310626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09:03:25</t>
        </is>
      </c>
      <c>
        <is>
          <t>06.10.2022 13:40:40</t>
        </is>
      </c>
      <c>
        <v>4.620833333</v>
      </c>
      <c>
        <v>1</v>
      </c>
      <c>
        <v>5537</v>
      </c>
      <c>
        <v>0</v>
      </c>
      <c>
        <v>0</v>
      </c>
      <c>
        <v>0</v>
      </c>
      <c>
        <v>0</v>
      </c>
      <c>
        <v>4.620833</v>
      </c>
      <c>
        <v>25585.554165</v>
      </c>
      <c>
        <v>0</v>
      </c>
      <c>
        <v>0</v>
      </c>
      <c>
        <v>0</v>
      </c>
      <c>
        <v>0</v>
      </c>
    </row>
    <row>
      <c>
        <v>2390025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DM-2 45-71-M00002_GÖKTAŞLI M04_2308953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09:03:48</t>
        </is>
      </c>
      <c>
        <is>
          <t>06.10.2022 17:26:00</t>
        </is>
      </c>
      <c>
        <v>8.37</v>
      </c>
      <c>
        <v>0</v>
      </c>
      <c>
        <v>1688</v>
      </c>
      <c>
        <v>0</v>
      </c>
      <c>
        <v>0</v>
      </c>
      <c>
        <v>0</v>
      </c>
      <c>
        <v>0</v>
      </c>
      <c>
        <v>0</v>
      </c>
      <c>
        <v>14128.56</v>
      </c>
      <c>
        <v>0</v>
      </c>
      <c>
        <v>0</v>
      </c>
      <c>
        <v>0</v>
      </c>
      <c>
        <v>0</v>
      </c>
    </row>
    <row>
      <c>
        <v>2390034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ADNAN MERT TARIMSAL SULAMA 45-76-L00028_DIREK TIPI TRAFO HUCRESI H01_2097395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06.10.2022 09:07:52</t>
        </is>
      </c>
      <c>
        <is>
          <t>06.10.2022 18:12:41</t>
        </is>
      </c>
      <c>
        <v>9.080277777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308.729444</v>
      </c>
    </row>
    <row>
      <c>
        <v>2390039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35-22-M00300_MENDERES-1 M17_2328468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09:10:28</t>
        </is>
      </c>
      <c>
        <is>
          <t>06.10.2022 17:44:39</t>
        </is>
      </c>
      <c>
        <v>8.569722222</v>
      </c>
      <c>
        <v>30</v>
      </c>
      <c>
        <v>566</v>
      </c>
      <c>
        <v>0</v>
      </c>
      <c>
        <v>0</v>
      </c>
      <c>
        <v>0</v>
      </c>
      <c>
        <v>0</v>
      </c>
      <c>
        <v>257.091667</v>
      </c>
      <c>
        <v>4850.462778</v>
      </c>
      <c>
        <v>0</v>
      </c>
      <c>
        <v>0</v>
      </c>
      <c>
        <v>0</v>
      </c>
      <c>
        <v>0</v>
      </c>
    </row>
    <row>
      <c>
        <v>2390041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35-22-M00300_PERLİT M18_2328467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09:11:22</t>
        </is>
      </c>
      <c>
        <is>
          <t>06.10.2022 17:46:08</t>
        </is>
      </c>
      <c>
        <v>8.579444444</v>
      </c>
      <c>
        <v>47</v>
      </c>
      <c>
        <v>1538</v>
      </c>
      <c>
        <v>0</v>
      </c>
      <c>
        <v>0</v>
      </c>
      <c>
        <v>0</v>
      </c>
      <c>
        <v>0</v>
      </c>
      <c>
        <v>403.233889</v>
      </c>
      <c>
        <v>13195.185555</v>
      </c>
      <c>
        <v>0</v>
      </c>
      <c>
        <v>0</v>
      </c>
      <c>
        <v>0</v>
      </c>
      <c>
        <v>0</v>
      </c>
    </row>
    <row>
      <c>
        <v>2390042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45-75-M00069_SALUR KÖK M04_2328714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09:11:37</t>
        </is>
      </c>
      <c>
        <is>
          <t>06.10.2022 16:58:36</t>
        </is>
      </c>
      <c>
        <v>7.783055555</v>
      </c>
      <c>
        <v>0</v>
      </c>
      <c>
        <v>1</v>
      </c>
      <c>
        <v>0</v>
      </c>
      <c>
        <v>0</v>
      </c>
      <c>
        <v>4</v>
      </c>
      <c>
        <v>682</v>
      </c>
      <c>
        <v>0</v>
      </c>
      <c>
        <v>7.783056</v>
      </c>
      <c>
        <v>0</v>
      </c>
      <c>
        <v>0</v>
      </c>
      <c>
        <v>31.132222</v>
      </c>
      <c>
        <v>5308.043889</v>
      </c>
    </row>
    <row>
      <c>
        <v>2390037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45-82-A00001_SAVAŞTEPE 15.8 L14_2091658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09:12:16</t>
        </is>
      </c>
      <c>
        <is>
          <t>06.10.2022 17:37:31</t>
        </is>
      </c>
      <c>
        <v>8.420833333</v>
      </c>
      <c>
        <v>70</v>
      </c>
      <c>
        <v>568</v>
      </c>
      <c>
        <v>0</v>
      </c>
      <c>
        <v>0</v>
      </c>
      <c>
        <v>34</v>
      </c>
      <c>
        <v>393</v>
      </c>
      <c>
        <v>589.458333</v>
      </c>
      <c>
        <v>4783.033333</v>
      </c>
      <c>
        <v>0</v>
      </c>
      <c>
        <v>0</v>
      </c>
      <c>
        <v>286.308333</v>
      </c>
      <c>
        <v>3309.3875</v>
      </c>
    </row>
    <row>
      <c>
        <v>2390046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35-23-M00019_C_56365461_56365461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09:13:50</t>
        </is>
      </c>
      <c>
        <is>
          <t>06.10.2022 17:39:56</t>
        </is>
      </c>
      <c>
        <v>8.435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134.96</v>
      </c>
      <c>
        <v>0</v>
      </c>
      <c>
        <v>0</v>
      </c>
      <c>
        <v>0</v>
      </c>
      <c>
        <v>0</v>
      </c>
    </row>
    <row>
      <c>
        <v>2390048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35-15-A00002_ERTUĞRUL KÖYÜ L15_2076427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09:18:28</t>
        </is>
      </c>
      <c>
        <is>
          <t>06.10.2022 11:56:00</t>
        </is>
      </c>
      <c>
        <v>2.625555555</v>
      </c>
      <c>
        <v>24</v>
      </c>
      <c>
        <v>1094</v>
      </c>
      <c>
        <v>0</v>
      </c>
      <c>
        <v>0</v>
      </c>
      <c>
        <v>0</v>
      </c>
      <c>
        <v>17</v>
      </c>
      <c>
        <v>63.013333</v>
      </c>
      <c>
        <v>2872.357777</v>
      </c>
      <c>
        <v>0</v>
      </c>
      <c>
        <v>0</v>
      </c>
      <c>
        <v>0</v>
      </c>
      <c>
        <v>44.634444</v>
      </c>
    </row>
    <row>
      <c>
        <v>2390051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BALIKLIOVA DM 35-19-L00270_GÜLBAHÇE GİRİŞ L01_2321766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09:21:11</t>
        </is>
      </c>
      <c>
        <is>
          <t>06.10.2022 15:55:06</t>
        </is>
      </c>
      <c>
        <v>6.565277777</v>
      </c>
      <c>
        <v>10</v>
      </c>
      <c>
        <v>1781</v>
      </c>
      <c>
        <v>0</v>
      </c>
      <c>
        <v>0</v>
      </c>
      <c>
        <v>0</v>
      </c>
      <c>
        <v>0</v>
      </c>
      <c>
        <v>65.652778</v>
      </c>
      <c>
        <v>11692.759721</v>
      </c>
      <c>
        <v>0</v>
      </c>
      <c>
        <v>0</v>
      </c>
      <c>
        <v>0</v>
      </c>
      <c>
        <v>0</v>
      </c>
    </row>
    <row>
      <c>
        <v>2390053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K-932 35-04-K00932_35-04-K00932_2375564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06.10.2022 09:21:31</t>
        </is>
      </c>
      <c>
        <is>
          <t>06.10.2022 13:28:32</t>
        </is>
      </c>
      <c>
        <v>4.116944444</v>
      </c>
      <c>
        <v>0</v>
      </c>
      <c>
        <v>579</v>
      </c>
      <c>
        <v>0</v>
      </c>
      <c>
        <v>0</v>
      </c>
      <c>
        <v>0</v>
      </c>
      <c>
        <v>0</v>
      </c>
      <c>
        <v>0</v>
      </c>
      <c>
        <v>2383.710833</v>
      </c>
      <c>
        <v>0</v>
      </c>
      <c>
        <v>0</v>
      </c>
      <c>
        <v>0</v>
      </c>
      <c>
        <v>0</v>
      </c>
    </row>
    <row>
      <c>
        <v>2390050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K-81 35-01-K00081_35-01-K00081_2377157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09:22:51</t>
        </is>
      </c>
      <c>
        <is>
          <t>06.10.2022 14:29:22</t>
        </is>
      </c>
      <c>
        <v>5.108611111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153.258333</v>
      </c>
      <c>
        <v>0</v>
      </c>
      <c>
        <v>0</v>
      </c>
      <c>
        <v>0</v>
      </c>
      <c>
        <v>0</v>
      </c>
    </row>
    <row>
      <c>
        <v>2390049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ZEYTİNLİOVA TR-16 45-72-L00409_DAĞITIM TRAFOSU TR-6 L06_2103396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09:23:31</t>
        </is>
      </c>
      <c>
        <is>
          <t>06.10.2022 12:08:50</t>
        </is>
      </c>
      <c>
        <v>2.755277777</v>
      </c>
      <c>
        <v>0</v>
      </c>
      <c>
        <v>0</v>
      </c>
      <c>
        <v>0</v>
      </c>
      <c>
        <v>210</v>
      </c>
      <c>
        <v>0</v>
      </c>
      <c>
        <v>0</v>
      </c>
      <c>
        <v>0</v>
      </c>
      <c>
        <v>0</v>
      </c>
      <c>
        <v>0</v>
      </c>
      <c>
        <v>578.608333</v>
      </c>
      <c>
        <v>0</v>
      </c>
      <c>
        <v>0</v>
      </c>
    </row>
    <row>
      <c>
        <v>2390054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AHMETBEYLER DM 35-16-M00154_PAŞAKÖY (ARAPLIOVASI) GES DM M03_82985721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06.10.2022 09:25:11</t>
        </is>
      </c>
      <c>
        <is>
          <t>06.10.2022 09:25:31</t>
        </is>
      </c>
      <c>
        <v>0.005555555</v>
      </c>
      <c>
        <v>47</v>
      </c>
      <c>
        <v>1240</v>
      </c>
      <c>
        <v>0</v>
      </c>
      <c>
        <v>9</v>
      </c>
      <c>
        <v>77</v>
      </c>
      <c>
        <v>3082</v>
      </c>
      <c>
        <v>0.261111</v>
      </c>
      <c>
        <v>6.888888</v>
      </c>
      <c>
        <v>0</v>
      </c>
      <c>
        <v>0.05</v>
      </c>
      <c>
        <v>0.427778</v>
      </c>
      <c>
        <v>17.122221</v>
      </c>
    </row>
    <row>
      <c>
        <v>2390056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35-29-A00001_GÖKÇEN-2 M22_2059034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09:26:50</t>
        </is>
      </c>
      <c>
        <is>
          <t>06.10.2022 09:30:06</t>
        </is>
      </c>
      <c>
        <v>0.054444444</v>
      </c>
      <c>
        <v>150</v>
      </c>
      <c>
        <v>2624</v>
      </c>
      <c>
        <v>0</v>
      </c>
      <c>
        <v>0</v>
      </c>
      <c>
        <v>265</v>
      </c>
      <c>
        <v>4094</v>
      </c>
      <c>
        <v>8.166667</v>
      </c>
      <c>
        <v>142.862221</v>
      </c>
      <c>
        <v>0</v>
      </c>
      <c>
        <v>0</v>
      </c>
      <c>
        <v>14.427778</v>
      </c>
      <c>
        <v>222.895554</v>
      </c>
    </row>
    <row>
      <c>
        <v>2390058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TR-18 35-23-M00018_42096340_56365410_56365410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06.10.2022 09:28:24</t>
        </is>
      </c>
      <c>
        <is>
          <t>06.10.2022 10:55:53</t>
        </is>
      </c>
      <c>
        <v>1.458055555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141.431389</v>
      </c>
      <c>
        <v>0</v>
      </c>
      <c>
        <v>0</v>
      </c>
      <c>
        <v>0</v>
      </c>
      <c>
        <v>0</v>
      </c>
    </row>
    <row>
      <c>
        <v>2390059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TR-3 35-31-L00081_35-31-L00081_2363469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06.10.2022 09:28:33</t>
        </is>
      </c>
      <c>
        <is>
          <t>06.10.2022 17:53:21</t>
        </is>
      </c>
      <c>
        <v>8.413333333</v>
      </c>
      <c>
        <v>0</v>
      </c>
      <c>
        <v>0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454.32</v>
      </c>
    </row>
    <row>
      <c>
        <v>2390060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MENEMEN KÖK-24 35-28-M00024_SEYREK TR-7 KÖK M01_66514259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09:28:40</t>
        </is>
      </c>
      <c>
        <is>
          <t>06.10.2022 19:08:49</t>
        </is>
      </c>
      <c>
        <v>9.669166666</v>
      </c>
      <c>
        <v>37</v>
      </c>
      <c>
        <v>2681</v>
      </c>
      <c>
        <v>0</v>
      </c>
      <c>
        <v>0</v>
      </c>
      <c>
        <v>0</v>
      </c>
      <c>
        <v>0</v>
      </c>
      <c>
        <v>357.759167</v>
      </c>
      <c>
        <v>25923.035832</v>
      </c>
      <c>
        <v>0</v>
      </c>
      <c>
        <v>0</v>
      </c>
      <c>
        <v>0</v>
      </c>
      <c>
        <v>0</v>
      </c>
    </row>
    <row>
      <c>
        <v>2390067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KARAAĞAÇLI TR-13 45-71-M01075_KARAAĞAÇLI TR-2 M06_2320971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09:31:02</t>
        </is>
      </c>
      <c>
        <is>
          <t>06.10.2022 09:58:03</t>
        </is>
      </c>
      <c>
        <v>0.450277777</v>
      </c>
      <c>
        <v>14</v>
      </c>
      <c>
        <v>1046</v>
      </c>
      <c>
        <v>0</v>
      </c>
      <c>
        <v>0</v>
      </c>
      <c>
        <v>0</v>
      </c>
      <c>
        <v>0</v>
      </c>
      <c>
        <v>6.303889</v>
      </c>
      <c>
        <v>470.990555</v>
      </c>
      <c>
        <v>0</v>
      </c>
      <c>
        <v>0</v>
      </c>
      <c>
        <v>0</v>
      </c>
      <c>
        <v>0</v>
      </c>
    </row>
    <row>
      <c>
        <v>2390076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K-270 35-01-K00270_35-01-K00270_78915726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09:32:21</t>
        </is>
      </c>
      <c>
        <is>
          <t>06.10.2022 12:59:00</t>
        </is>
      </c>
      <c>
        <v>3.444166666</v>
      </c>
      <c>
        <v>0</v>
      </c>
      <c>
        <v>1093</v>
      </c>
      <c>
        <v>0</v>
      </c>
      <c>
        <v>0</v>
      </c>
      <c>
        <v>0</v>
      </c>
      <c>
        <v>0</v>
      </c>
      <c>
        <v>0</v>
      </c>
      <c>
        <v>3764.474166</v>
      </c>
      <c>
        <v>0</v>
      </c>
      <c>
        <v>0</v>
      </c>
      <c>
        <v>0</v>
      </c>
      <c>
        <v>0</v>
      </c>
    </row>
    <row>
      <c>
        <v>2390068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35-16-A00004_BERGAMA-2 M03_2056876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09:33:35</t>
        </is>
      </c>
      <c>
        <is>
          <t>06.10.2022 18:00:07</t>
        </is>
      </c>
      <c>
        <v>8.442222222</v>
      </c>
      <c>
        <v>54</v>
      </c>
      <c>
        <v>11560</v>
      </c>
      <c>
        <v>0</v>
      </c>
      <c>
        <v>0</v>
      </c>
      <c>
        <v>6</v>
      </c>
      <c>
        <v>0</v>
      </c>
      <c>
        <v>455.88</v>
      </c>
      <c>
        <v>97592.088886</v>
      </c>
      <c>
        <v>0</v>
      </c>
      <c>
        <v>0</v>
      </c>
      <c>
        <v>50.653333</v>
      </c>
      <c>
        <v>0</v>
      </c>
    </row>
    <row>
      <c>
        <v>2390071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YEŞİLOVA KÖK 45-78-M01393_YEŞİLOVA KÖYİÇİ M01_83810757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09:33:49</t>
        </is>
      </c>
      <c>
        <is>
          <t>06.10.2022 10:19:45</t>
        </is>
      </c>
      <c>
        <v>0.765555555</v>
      </c>
      <c>
        <v>0</v>
      </c>
      <c>
        <v>0</v>
      </c>
      <c>
        <v>0</v>
      </c>
      <c>
        <v>0</v>
      </c>
      <c>
        <v>32</v>
      </c>
      <c>
        <v>61</v>
      </c>
      <c>
        <v>0</v>
      </c>
      <c>
        <v>0</v>
      </c>
      <c>
        <v>0</v>
      </c>
      <c>
        <v>0</v>
      </c>
      <c>
        <v>24.497778</v>
      </c>
      <c>
        <v>46.698889</v>
      </c>
    </row>
    <row>
      <c>
        <v>2390070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K-3097 35-01-K03097_C_56377946_56377946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06.10.2022 09:34:38</t>
        </is>
      </c>
      <c>
        <is>
          <t>06.10.2022 10:04:05</t>
        </is>
      </c>
      <c>
        <v>0.490833333</v>
      </c>
      <c>
        <v>0</v>
      </c>
      <c>
        <v>279</v>
      </c>
      <c>
        <v>0</v>
      </c>
      <c>
        <v>0</v>
      </c>
      <c>
        <v>0</v>
      </c>
      <c>
        <v>0</v>
      </c>
      <c>
        <v>0</v>
      </c>
      <c>
        <v>136.9425</v>
      </c>
      <c>
        <v>0</v>
      </c>
      <c>
        <v>0</v>
      </c>
      <c>
        <v>0</v>
      </c>
      <c>
        <v>0</v>
      </c>
    </row>
    <row>
      <c>
        <v>2390078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M-347 35-09-M00347_97844880_97844880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09:36:14</t>
        </is>
      </c>
      <c>
        <is>
          <t>06.10.2022 11:10:50</t>
        </is>
      </c>
      <c>
        <v>1.576666666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1.576667</v>
      </c>
      <c>
        <v>0</v>
      </c>
      <c>
        <v>0</v>
      </c>
      <c>
        <v>0</v>
      </c>
      <c>
        <v>0</v>
      </c>
    </row>
    <row>
      <c>
        <v>2390072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K-3097 35-01-K03097_D_56376243_56376243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06.10.2022 09:36:58</t>
        </is>
      </c>
      <c>
        <is>
          <t>06.10.2022 10:05:16</t>
        </is>
      </c>
      <c>
        <v>0.471666666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68.863333</v>
      </c>
      <c>
        <v>0</v>
      </c>
      <c>
        <v>0</v>
      </c>
      <c>
        <v>0</v>
      </c>
      <c>
        <v>0</v>
      </c>
    </row>
    <row>
      <c>
        <v>2390080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PAŞAKÖY TR-4 45-80-M00166_95001427933_95001427933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09:39:03</t>
        </is>
      </c>
      <c>
        <is>
          <t>06.10.2022 11:20:07</t>
        </is>
      </c>
      <c>
        <v>1.684444444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6.737778</v>
      </c>
      <c>
        <v>0</v>
      </c>
      <c>
        <v>0</v>
      </c>
      <c>
        <v>0</v>
      </c>
      <c>
        <v>0</v>
      </c>
    </row>
    <row>
      <c>
        <v>2390074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35-21-A00001_SAİPALTI L08_2063042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06.10.2022 09:39:53</t>
        </is>
      </c>
      <c>
        <is>
          <t>06.10.2022 09:40:54</t>
        </is>
      </c>
      <c>
        <v>0.016944444</v>
      </c>
      <c>
        <v>0</v>
      </c>
      <c>
        <v>0</v>
      </c>
      <c>
        <v>2</v>
      </c>
      <c>
        <v>774</v>
      </c>
      <c>
        <v>0</v>
      </c>
      <c>
        <v>0</v>
      </c>
      <c>
        <v>0</v>
      </c>
      <c>
        <v>0</v>
      </c>
      <c>
        <v>0.033889</v>
      </c>
      <c>
        <v>13.115</v>
      </c>
      <c>
        <v>0</v>
      </c>
      <c>
        <v>0</v>
      </c>
    </row>
    <row>
      <c>
        <v>2390084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MIDIKLI KÖK 45-81-M00043_KINIK M03_2328723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09:47:11</t>
        </is>
      </c>
      <c>
        <is>
          <t>06.10.2022 17:09:45</t>
        </is>
      </c>
      <c>
        <v>7.376111111</v>
      </c>
      <c>
        <v>0</v>
      </c>
      <c>
        <v>0</v>
      </c>
      <c>
        <v>7</v>
      </c>
      <c>
        <v>324</v>
      </c>
      <c>
        <v>0</v>
      </c>
      <c>
        <v>20</v>
      </c>
      <c>
        <v>0</v>
      </c>
      <c>
        <v>0</v>
      </c>
      <c>
        <v>51.632778</v>
      </c>
      <c>
        <v>2389.86</v>
      </c>
      <c>
        <v>0</v>
      </c>
      <c>
        <v>147.522222</v>
      </c>
    </row>
    <row>
      <c>
        <v>2390082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BOYALI ÇAYBAŞI TR-1 45-75-M00267_945620482_945620482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09:47:54</t>
        </is>
      </c>
      <c>
        <is>
          <t>06.10.2022 14:46:41</t>
        </is>
      </c>
      <c>
        <v>4.979722222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4.979722</v>
      </c>
    </row>
    <row>
      <c>
        <v>2390081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MENDERES DM-2/TR-1 35-22-M00300_HatBaşıAyırıcı_53096775 M15_53096775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06.10.2022 09:49:21</t>
        </is>
      </c>
      <c>
        <is>
          <t>06.10.2022 17:42:58</t>
        </is>
      </c>
      <c>
        <v>7.893611111</v>
      </c>
      <c>
        <v>18</v>
      </c>
      <c>
        <v>821</v>
      </c>
      <c>
        <v>0</v>
      </c>
      <c>
        <v>0</v>
      </c>
      <c>
        <v>0</v>
      </c>
      <c>
        <v>0</v>
      </c>
      <c>
        <v>142.085</v>
      </c>
      <c>
        <v>6480.654722</v>
      </c>
      <c>
        <v>0</v>
      </c>
      <c>
        <v>0</v>
      </c>
      <c>
        <v>0</v>
      </c>
      <c>
        <v>0</v>
      </c>
    </row>
    <row>
      <c>
        <v>2390087</v>
      </c>
      <c>
        <v>1</v>
      </c>
      <c>
        <is>
          <t>MANİSA</t>
        </is>
      </c>
      <c>
        <v>AHMETLİ</v>
      </c>
      <c>
        <is>
          <t>Dağıtım Transformatörü</t>
        </is>
      </c>
      <c t="inlineStr">
        <is>
          <t>MATDERE TR-1 45-84-L00145_45-84-L00145_2376460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09:53:11</t>
        </is>
      </c>
      <c>
        <is>
          <t>06.10.2022 10:38:51</t>
        </is>
      </c>
      <c>
        <v>0.761111111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74.588889</v>
      </c>
      <c>
        <v>0</v>
      </c>
      <c>
        <v>0</v>
      </c>
    </row>
    <row>
      <c>
        <v>2390363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DM-2/14 (MURADİYE CAMİİ) 45-71-M00075_DAĞITIM TRAFOSU M01_66476068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06.10.2022 09:54:00</t>
        </is>
      </c>
      <c>
        <is>
          <t>06.10.2022 20:12:00</t>
        </is>
      </c>
      <c>
        <v>10.3</v>
      </c>
      <c>
        <v>0</v>
      </c>
      <c>
        <v>1168</v>
      </c>
      <c>
        <v>0</v>
      </c>
      <c>
        <v>0</v>
      </c>
      <c>
        <v>0</v>
      </c>
      <c>
        <v>0</v>
      </c>
      <c>
        <v>0</v>
      </c>
      <c>
        <v>12030.4</v>
      </c>
      <c>
        <v>0</v>
      </c>
      <c>
        <v>0</v>
      </c>
      <c>
        <v>0</v>
      </c>
      <c>
        <v>0</v>
      </c>
    </row>
    <row>
      <c>
        <v>2390088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YARBASAN KÖK 45-74-M00119_ELEK M04_72246698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09:59:16</t>
        </is>
      </c>
      <c>
        <is>
          <t>06.10.2022 11:32:51</t>
        </is>
      </c>
      <c>
        <v>1.559722222</v>
      </c>
      <c>
        <v>0</v>
      </c>
      <c>
        <v>0</v>
      </c>
      <c>
        <v>0</v>
      </c>
      <c>
        <v>0</v>
      </c>
      <c>
        <v>7</v>
      </c>
      <c>
        <v>778</v>
      </c>
      <c>
        <v>0</v>
      </c>
      <c>
        <v>0</v>
      </c>
      <c>
        <v>0</v>
      </c>
      <c>
        <v>0</v>
      </c>
      <c>
        <v>10.918056</v>
      </c>
      <c>
        <v>1213.463889</v>
      </c>
    </row>
    <row>
      <c>
        <v>2390091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35-28-M00379_SÜZBEYLİ-TUZCULU M04_2303511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10:02:39</t>
        </is>
      </c>
      <c>
        <is>
          <t>06.10.2022 18:41:03</t>
        </is>
      </c>
      <c>
        <v>8.64</v>
      </c>
      <c>
        <v>14</v>
      </c>
      <c>
        <v>178</v>
      </c>
      <c>
        <v>0</v>
      </c>
      <c>
        <v>0</v>
      </c>
      <c>
        <v>0</v>
      </c>
      <c>
        <v>0</v>
      </c>
      <c>
        <v>120.96</v>
      </c>
      <c>
        <v>1537.92</v>
      </c>
      <c>
        <v>0</v>
      </c>
      <c>
        <v>0</v>
      </c>
      <c>
        <v>0</v>
      </c>
      <c>
        <v>0</v>
      </c>
    </row>
    <row>
      <c>
        <v>2390093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35-28-M00379_GÜNERLİ M05_2093193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10:06:52</t>
        </is>
      </c>
      <c>
        <is>
          <t>06.10.2022 18:43:38</t>
        </is>
      </c>
      <c>
        <v>8.612777777</v>
      </c>
      <c>
        <v>20</v>
      </c>
      <c>
        <v>97</v>
      </c>
      <c>
        <v>0</v>
      </c>
      <c>
        <v>0</v>
      </c>
      <c>
        <v>0</v>
      </c>
      <c>
        <v>0</v>
      </c>
      <c>
        <v>172.255556</v>
      </c>
      <c>
        <v>835.439444</v>
      </c>
      <c>
        <v>0</v>
      </c>
      <c>
        <v>0</v>
      </c>
      <c>
        <v>0</v>
      </c>
      <c>
        <v>0</v>
      </c>
    </row>
    <row>
      <c>
        <v>2390095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YAYAKENT DM 35-24-M00209_HatBaşıAyırıcı_53140694 M05_53140694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10:07:00</t>
        </is>
      </c>
      <c>
        <is>
          <t>06.10.2022 11:31:45</t>
        </is>
      </c>
      <c>
        <v>1.4125</v>
      </c>
      <c>
        <v>2</v>
      </c>
      <c>
        <v>6</v>
      </c>
      <c>
        <v>0</v>
      </c>
      <c>
        <v>0</v>
      </c>
      <c>
        <v>0</v>
      </c>
      <c>
        <v>0</v>
      </c>
      <c>
        <v>2.825</v>
      </c>
      <c>
        <v>8.475</v>
      </c>
      <c>
        <v>0</v>
      </c>
      <c>
        <v>0</v>
      </c>
      <c>
        <v>0</v>
      </c>
      <c>
        <v>0</v>
      </c>
    </row>
    <row>
      <c>
        <v>2390096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YUSUFDERE TR-4 35-15-L00528_DIREK TIPI TRAFO HUCRESI H01_2050568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10:07:12</t>
        </is>
      </c>
      <c>
        <is>
          <t>06.10.2022 12:30:25</t>
        </is>
      </c>
      <c>
        <v>2.386944444</v>
      </c>
      <c>
        <v>0</v>
      </c>
      <c>
        <v>11</v>
      </c>
      <c>
        <v>0</v>
      </c>
      <c>
        <v>0</v>
      </c>
      <c>
        <v>0</v>
      </c>
      <c>
        <v>5</v>
      </c>
      <c>
        <v>0</v>
      </c>
      <c>
        <v>26.256389</v>
      </c>
      <c>
        <v>0</v>
      </c>
      <c>
        <v>0</v>
      </c>
      <c>
        <v>0</v>
      </c>
      <c>
        <v>11.934722</v>
      </c>
    </row>
    <row>
      <c>
        <v>2390113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K-113 35-01-K00113_35-01-K00113_2375283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10:07:21</t>
        </is>
      </c>
      <c>
        <is>
          <t>06.10.2022 14:41:00</t>
        </is>
      </c>
      <c>
        <v>4.560833333</v>
      </c>
      <c>
        <v>0</v>
      </c>
      <c>
        <v>453</v>
      </c>
      <c>
        <v>0</v>
      </c>
      <c>
        <v>0</v>
      </c>
      <c>
        <v>0</v>
      </c>
      <c>
        <v>0</v>
      </c>
      <c>
        <v>0</v>
      </c>
      <c>
        <v>2066.0575</v>
      </c>
      <c>
        <v>0</v>
      </c>
      <c>
        <v>0</v>
      </c>
      <c>
        <v>0</v>
      </c>
      <c>
        <v>0</v>
      </c>
    </row>
    <row>
      <c>
        <v>2390099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DM-1/11 45-71-M00030_953206042_953206042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10:09:15</t>
        </is>
      </c>
      <c>
        <is>
          <t>06.10.2022 11:04:35</t>
        </is>
      </c>
      <c>
        <v>0.922222222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5.533333</v>
      </c>
      <c>
        <v>0</v>
      </c>
      <c>
        <v>0</v>
      </c>
      <c>
        <v>0</v>
      </c>
      <c>
        <v>0</v>
      </c>
    </row>
    <row>
      <c>
        <v>2390098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ZEYTİNLER TR-2 35-19-M00401_DIREK TIPI TRAFO HUCRESI H01_2126589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06.10.2022 10:10:22</t>
        </is>
      </c>
      <c>
        <is>
          <t>06.10.2022 17:18:11</t>
        </is>
      </c>
      <c>
        <v>7.130277777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563.291944</v>
      </c>
      <c>
        <v>0</v>
      </c>
      <c>
        <v>0</v>
      </c>
      <c>
        <v>0</v>
      </c>
      <c>
        <v>0</v>
      </c>
    </row>
    <row>
      <c>
        <v>2390100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M04_2324279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10:11:43</t>
        </is>
      </c>
      <c>
        <is>
          <t>06.10.2022 10:45:41</t>
        </is>
      </c>
      <c>
        <v>0.566111111</v>
      </c>
      <c>
        <v>11</v>
      </c>
      <c>
        <v>0</v>
      </c>
      <c>
        <v>0</v>
      </c>
      <c>
        <v>0</v>
      </c>
      <c>
        <v>0</v>
      </c>
      <c>
        <v>0</v>
      </c>
      <c>
        <v>6.227222</v>
      </c>
      <c>
        <v>0</v>
      </c>
      <c>
        <v>0</v>
      </c>
      <c>
        <v>0</v>
      </c>
      <c>
        <v>0</v>
      </c>
      <c>
        <v>0</v>
      </c>
    </row>
    <row>
      <c>
        <v>2390129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TR-3 35-16-L00003_B_56353228_56353228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10:13:51</t>
        </is>
      </c>
      <c>
        <is>
          <t>06.10.2022 11:55:03</t>
        </is>
      </c>
      <c>
        <v>1.686666666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185.533333</v>
      </c>
      <c>
        <v>0</v>
      </c>
      <c>
        <v>0</v>
      </c>
      <c>
        <v>0</v>
      </c>
      <c>
        <v>0</v>
      </c>
    </row>
    <row>
      <c>
        <v>2390112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ÇANDARLI DM-TR-20 35-30-M00020_ŞEHİR-1 M13_72352834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10:13:58</t>
        </is>
      </c>
      <c>
        <is>
          <t>06.10.2022 12:24:00</t>
        </is>
      </c>
      <c>
        <v>2.167222222</v>
      </c>
      <c>
        <v>0</v>
      </c>
      <c>
        <v>1</v>
      </c>
      <c>
        <v>2</v>
      </c>
      <c>
        <v>5913</v>
      </c>
      <c>
        <v>0</v>
      </c>
      <c>
        <v>0</v>
      </c>
      <c>
        <v>0</v>
      </c>
      <c>
        <v>2.167222</v>
      </c>
      <c>
        <v>4.334444</v>
      </c>
      <c>
        <v>12814.784999</v>
      </c>
      <c>
        <v>0</v>
      </c>
      <c>
        <v>0</v>
      </c>
    </row>
    <row>
      <c>
        <v>2390120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M-2991 35-02-M02991_913883041_913883041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06.10.2022 10:14:46</t>
        </is>
      </c>
      <c>
        <is>
          <t>06.10.2022 17:29:52</t>
        </is>
      </c>
      <c>
        <v>7.251666666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72.516667</v>
      </c>
      <c>
        <v>0</v>
      </c>
      <c>
        <v>0</v>
      </c>
      <c>
        <v>0</v>
      </c>
      <c>
        <v>0</v>
      </c>
    </row>
    <row>
      <c>
        <v>2390114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K-1206 35-01-K01206_A_56361765_56361765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06.10.2022 10:15:53</t>
        </is>
      </c>
      <c>
        <is>
          <t>06.10.2022 18:32:17</t>
        </is>
      </c>
      <c>
        <v>8.273333333</v>
      </c>
      <c>
        <v>0</v>
      </c>
      <c>
        <v>85</v>
      </c>
      <c>
        <v>0</v>
      </c>
      <c>
        <v>0</v>
      </c>
      <c>
        <v>0</v>
      </c>
      <c>
        <v>0</v>
      </c>
      <c>
        <v>0</v>
      </c>
      <c>
        <v>703.233333</v>
      </c>
      <c>
        <v>0</v>
      </c>
      <c>
        <v>0</v>
      </c>
      <c>
        <v>0</v>
      </c>
      <c>
        <v>0</v>
      </c>
    </row>
    <row>
      <c>
        <v>2390132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BEYOBA TR-12 45-72-M00414_TR-10 M01_2102854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10:21:55</t>
        </is>
      </c>
      <c>
        <is>
          <t>06.10.2022 11:37:02</t>
        </is>
      </c>
      <c>
        <v>1.251944444</v>
      </c>
      <c>
        <v>1</v>
      </c>
      <c>
        <v>629</v>
      </c>
      <c>
        <v>0</v>
      </c>
      <c>
        <v>0</v>
      </c>
      <c>
        <v>0</v>
      </c>
      <c>
        <v>0</v>
      </c>
      <c>
        <v>1.251944</v>
      </c>
      <c>
        <v>787.473055</v>
      </c>
      <c>
        <v>0</v>
      </c>
      <c>
        <v>0</v>
      </c>
      <c>
        <v>0</v>
      </c>
      <c>
        <v>0</v>
      </c>
    </row>
    <row>
      <c>
        <v>2390122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35-18-L00291_6980785_56370172_56370172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10:22:38</t>
        </is>
      </c>
      <c>
        <is>
          <t>06.10.2022 11:02:47</t>
        </is>
      </c>
      <c>
        <v>0.669166666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20.075</v>
      </c>
      <c>
        <v>0</v>
      </c>
      <c>
        <v>0</v>
      </c>
    </row>
    <row>
      <c>
        <v>2390118</v>
      </c>
      <c>
        <v>1</v>
      </c>
      <c>
        <is>
          <t>İZMİR</t>
        </is>
      </c>
      <c>
        <v>TORBALI</v>
      </c>
      <c>
        <is>
          <t>Saha Dağıtım Kutusu (SDK)</t>
        </is>
      </c>
      <c t="inlineStr">
        <is>
          <t>TR-63/1 35-26-M00119_A _78227195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10:22:51</t>
        </is>
      </c>
      <c>
        <is>
          <t>06.10.2022 11:51:31</t>
        </is>
      </c>
      <c>
        <v>1.477777777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22.166667</v>
      </c>
      <c>
        <v>0</v>
      </c>
      <c>
        <v>0</v>
      </c>
      <c>
        <v>0</v>
      </c>
      <c>
        <v>0</v>
      </c>
    </row>
    <row>
      <c>
        <v>2390115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TR-72 45-78-M00072_953258264_953258264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06.10.2022 10:23:08</t>
        </is>
      </c>
      <c>
        <is>
          <t>06.10.2022 12:25:48</t>
        </is>
      </c>
      <c>
        <v>2.044444444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2.044444</v>
      </c>
      <c>
        <v>0</v>
      </c>
      <c>
        <v>0</v>
      </c>
      <c>
        <v>0</v>
      </c>
      <c>
        <v>0</v>
      </c>
    </row>
    <row>
      <c>
        <v>2390117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K-1206 35-01-K01206_D_56361764_56361764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06.10.2022 10:23:44</t>
        </is>
      </c>
      <c>
        <is>
          <t>06.10.2022 18:26:33</t>
        </is>
      </c>
      <c>
        <v>8.046944444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96.563333</v>
      </c>
      <c>
        <v>0</v>
      </c>
      <c>
        <v>0</v>
      </c>
      <c>
        <v>0</v>
      </c>
      <c>
        <v>0</v>
      </c>
    </row>
    <row>
      <c>
        <v>2390124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TR-97 35-16-L00097_47590945_56353695_56353695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10:24:00</t>
        </is>
      </c>
      <c>
        <is>
          <t>06.10.2022 19:30:51</t>
        </is>
      </c>
      <c>
        <v>9.114166666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473.936667</v>
      </c>
      <c>
        <v>0</v>
      </c>
      <c>
        <v>0</v>
      </c>
      <c>
        <v>0</v>
      </c>
      <c>
        <v>0</v>
      </c>
    </row>
    <row>
      <c>
        <v>2390121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45-75-M00050_GÖRDES ŞEHİR-2 M03_2083582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10:27:46</t>
        </is>
      </c>
      <c>
        <is>
          <t>06.10.2022 10:34:57</t>
        </is>
      </c>
      <c>
        <v>0.119722222</v>
      </c>
      <c>
        <v>0</v>
      </c>
      <c>
        <v>1</v>
      </c>
      <c>
        <v>11</v>
      </c>
      <c>
        <v>3246</v>
      </c>
      <c>
        <v>0</v>
      </c>
      <c>
        <v>0</v>
      </c>
      <c>
        <v>0</v>
      </c>
      <c>
        <v>0.119722</v>
      </c>
      <c>
        <v>1.316944</v>
      </c>
      <c>
        <v>388.618333</v>
      </c>
      <c>
        <v>0</v>
      </c>
      <c>
        <v>0</v>
      </c>
    </row>
    <row>
      <c>
        <v>2390126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TR-76 35-19-L00076_7262952_56376660_56376660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06.10.2022 10:29:13</t>
        </is>
      </c>
      <c>
        <is>
          <t>06.10.2022 12:54:59</t>
        </is>
      </c>
      <c>
        <v>2.429444444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77.742222</v>
      </c>
      <c>
        <v>0</v>
      </c>
      <c>
        <v>0</v>
      </c>
      <c>
        <v>0</v>
      </c>
      <c>
        <v>0</v>
      </c>
    </row>
    <row>
      <c>
        <v>2390128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K-1206 35-01-K01206_35-01-K01206_2360123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10:30:11</t>
        </is>
      </c>
      <c>
        <is>
          <t>06.10.2022 12:48:22</t>
        </is>
      </c>
      <c>
        <v>2.303055555</v>
      </c>
      <c>
        <v>0</v>
      </c>
      <c>
        <v>520</v>
      </c>
      <c>
        <v>0</v>
      </c>
      <c>
        <v>0</v>
      </c>
      <c>
        <v>0</v>
      </c>
      <c>
        <v>0</v>
      </c>
      <c>
        <v>0</v>
      </c>
      <c>
        <v>1197.588889</v>
      </c>
      <c>
        <v>0</v>
      </c>
      <c>
        <v>0</v>
      </c>
      <c>
        <v>0</v>
      </c>
      <c>
        <v>0</v>
      </c>
    </row>
    <row>
      <c>
        <v>2390130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TİRE TR-6 35-29-L00006_48358328_56367666_56367666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10:30:23</t>
        </is>
      </c>
      <c>
        <is>
          <t>06.10.2022 13:39:34</t>
        </is>
      </c>
      <c>
        <v>3.153055555</v>
      </c>
      <c>
        <v>0</v>
      </c>
      <c>
        <v>253</v>
      </c>
      <c>
        <v>0</v>
      </c>
      <c>
        <v>0</v>
      </c>
      <c>
        <v>0</v>
      </c>
      <c>
        <v>0</v>
      </c>
      <c>
        <v>0</v>
      </c>
      <c>
        <v>797.723055</v>
      </c>
      <c>
        <v>0</v>
      </c>
      <c>
        <v>0</v>
      </c>
      <c>
        <v>0</v>
      </c>
      <c>
        <v>0</v>
      </c>
    </row>
    <row>
      <c>
        <v>2390134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SÜLEYMANLI KÖK 35-28-M00606_HatBaşıAyırıcı_53133874 M04_53133874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06.10.2022 10:31:09</t>
        </is>
      </c>
      <c>
        <is>
          <t>06.10.2022 13:52:04</t>
        </is>
      </c>
      <c>
        <v>3.348611111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200.916667</v>
      </c>
      <c>
        <v>0</v>
      </c>
      <c>
        <v>0</v>
      </c>
      <c>
        <v>0</v>
      </c>
      <c>
        <v>0</v>
      </c>
    </row>
    <row>
      <c>
        <v>2390127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M-647 35-09-M00647_B_60984941_60984941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10:31:30</t>
        </is>
      </c>
      <c>
        <is>
          <t>06.10.2022 11:36:15</t>
        </is>
      </c>
      <c>
        <v>1.079166666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44.245833</v>
      </c>
      <c>
        <v>0</v>
      </c>
      <c>
        <v>0</v>
      </c>
      <c>
        <v>0</v>
      </c>
      <c>
        <v>0</v>
      </c>
    </row>
    <row>
      <c>
        <v>2390138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TR-47 35-16-L00047_TR-48/TR-49 L05_71976763</t>
        </is>
      </c>
      <c>
        <v>OG Hatta Yabancı Cisim </v>
      </c>
      <c>
        <v>Dağıtım-OG</v>
      </c>
      <c>
        <v>Uzun</v>
      </c>
      <c>
        <v>Şebeke işletmecisi </v>
      </c>
      <c>
        <v>Bildirimsiz</v>
      </c>
      <c>
        <is>
          <t>06.10.2022 10:34:32</t>
        </is>
      </c>
      <c>
        <is>
          <t>06.10.2022 12:23:57</t>
        </is>
      </c>
      <c>
        <v>1.823611111</v>
      </c>
      <c>
        <v>0</v>
      </c>
      <c>
        <v>369</v>
      </c>
      <c>
        <v>0</v>
      </c>
      <c>
        <v>0</v>
      </c>
      <c>
        <v>0</v>
      </c>
      <c>
        <v>0</v>
      </c>
      <c>
        <v>0</v>
      </c>
      <c>
        <v>672.9125</v>
      </c>
      <c>
        <v>0</v>
      </c>
      <c>
        <v>0</v>
      </c>
      <c>
        <v>0</v>
      </c>
      <c>
        <v>0</v>
      </c>
    </row>
    <row>
      <c>
        <v>2390135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M-2672 35-01-M02672_913576442_913576442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10:35:33</t>
        </is>
      </c>
      <c>
        <is>
          <t>06.10.2022 11:58:58</t>
        </is>
      </c>
      <c>
        <v>1.390277777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5.561111</v>
      </c>
      <c>
        <v>0</v>
      </c>
      <c>
        <v>0</v>
      </c>
      <c>
        <v>0</v>
      </c>
      <c>
        <v>0</v>
      </c>
    </row>
    <row>
      <c>
        <v>2390136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TR-28 35-21-L00156_D_56376106_56376106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10:42:28</t>
        </is>
      </c>
      <c>
        <is>
          <t>06.10.2022 13:44:48</t>
        </is>
      </c>
      <c>
        <v>3.038888888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124.594444</v>
      </c>
      <c>
        <v>0</v>
      </c>
      <c>
        <v>0</v>
      </c>
      <c>
        <v>0</v>
      </c>
      <c>
        <v>0</v>
      </c>
    </row>
    <row>
      <c>
        <v>2390140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TR-23 35-27-M00023_35-27-M00023_72180344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10:43:09</t>
        </is>
      </c>
      <c>
        <is>
          <t>06.10.2022 11:45:52</t>
        </is>
      </c>
      <c>
        <v>1.045277777</v>
      </c>
      <c>
        <v>0</v>
      </c>
      <c>
        <v>658</v>
      </c>
      <c>
        <v>0</v>
      </c>
      <c>
        <v>0</v>
      </c>
      <c>
        <v>0</v>
      </c>
      <c>
        <v>0</v>
      </c>
      <c>
        <v>0</v>
      </c>
      <c>
        <v>687.792777</v>
      </c>
      <c>
        <v>0</v>
      </c>
      <c>
        <v>0</v>
      </c>
      <c>
        <v>0</v>
      </c>
      <c>
        <v>0</v>
      </c>
    </row>
    <row>
      <c>
        <v>2390139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TR-18 35-23-M00018_42096335_56365755_56365755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06.10.2022 10:47:51</t>
        </is>
      </c>
      <c>
        <is>
          <t>06.10.2022 11:59:04</t>
        </is>
      </c>
      <c>
        <v>1.186944444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28.486667</v>
      </c>
      <c>
        <v>0</v>
      </c>
      <c>
        <v>0</v>
      </c>
      <c>
        <v>0</v>
      </c>
      <c>
        <v>0</v>
      </c>
    </row>
    <row>
      <c>
        <v>2390141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TR-16 45-81-M00016_BELEDİYE İÇME SUYU M03_71987587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10:48:44</t>
        </is>
      </c>
      <c>
        <is>
          <t>06.10.2022 11:52:12</t>
        </is>
      </c>
      <c>
        <v>1.057777777</v>
      </c>
      <c>
        <v>0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1.057778</v>
      </c>
      <c>
        <v>1.057778</v>
      </c>
      <c>
        <v>0</v>
      </c>
      <c>
        <v>0</v>
      </c>
    </row>
    <row>
      <c>
        <v>2390146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TR-2 DM (M-702) 35-30-M00702_DİKİLİ TR-6 M05_66045491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10:54:12</t>
        </is>
      </c>
      <c>
        <is>
          <t>06.10.2022 12:17:52</t>
        </is>
      </c>
      <c>
        <v>1.394444444</v>
      </c>
      <c>
        <v>0</v>
      </c>
      <c>
        <v>3</v>
      </c>
      <c>
        <v>0</v>
      </c>
      <c>
        <v>4837</v>
      </c>
      <c>
        <v>0</v>
      </c>
      <c>
        <v>0</v>
      </c>
      <c>
        <v>0</v>
      </c>
      <c>
        <v>4.183333</v>
      </c>
      <c>
        <v>0</v>
      </c>
      <c>
        <v>6744.927776</v>
      </c>
      <c>
        <v>0</v>
      </c>
      <c>
        <v>0</v>
      </c>
    </row>
    <row>
      <c>
        <v>2390144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HASAN YAŞAR-2 TR 35-29-L00825_ H_82710694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06.10.2022 10:54:52</t>
        </is>
      </c>
      <c>
        <is>
          <t>06.10.2022 15:46:33</t>
        </is>
      </c>
      <c>
        <v>4.861388888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4.861389</v>
      </c>
      <c>
        <v>0</v>
      </c>
      <c>
        <v>0</v>
      </c>
      <c>
        <v>0</v>
      </c>
      <c>
        <v>0</v>
      </c>
    </row>
    <row>
      <c>
        <v>2390147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35-31-L00144_C_72255943_72255943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10:59:22</t>
        </is>
      </c>
      <c>
        <is>
          <t>06.10.2022 14:23:16</t>
        </is>
      </c>
      <c>
        <v>3.398333333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40.78</v>
      </c>
      <c>
        <v>0</v>
      </c>
      <c>
        <v>0</v>
      </c>
    </row>
    <row>
      <c>
        <v>2390149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 t="inlineStr">
        <is>
          <t>L-92 ULAMIŞ MEZARLIK 35-14-L00092_35-14-L00092_2372135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06.10.2022 11:08:21</t>
        </is>
      </c>
      <c>
        <is>
          <t>06.10.2022 12:20:42</t>
        </is>
      </c>
      <c>
        <v>1.205833333</v>
      </c>
      <c>
        <v>0</v>
      </c>
      <c>
        <v>164</v>
      </c>
      <c>
        <v>0</v>
      </c>
      <c>
        <v>0</v>
      </c>
      <c>
        <v>0</v>
      </c>
      <c>
        <v>0</v>
      </c>
      <c>
        <v>0</v>
      </c>
      <c>
        <v>197.756667</v>
      </c>
      <c>
        <v>0</v>
      </c>
      <c>
        <v>0</v>
      </c>
      <c>
        <v>0</v>
      </c>
      <c>
        <v>0</v>
      </c>
    </row>
    <row>
      <c>
        <v>2390153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K-1092 35-03-K01092_912699408_912699408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11:18:13</t>
        </is>
      </c>
      <c>
        <is>
          <t>06.10.2022 16:35:42</t>
        </is>
      </c>
      <c>
        <v>5.291388888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31.748333</v>
      </c>
      <c>
        <v>0</v>
      </c>
      <c>
        <v>0</v>
      </c>
      <c>
        <v>0</v>
      </c>
      <c>
        <v>0</v>
      </c>
    </row>
    <row>
      <c>
        <v>2390155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FOÇA TR-23 35-23-L00023_950426178_950426178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11:20:15</t>
        </is>
      </c>
      <c>
        <is>
          <t>06.10.2022 14:03:45</t>
        </is>
      </c>
      <c>
        <v>2.725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19.075</v>
      </c>
      <c>
        <v>0</v>
      </c>
      <c>
        <v>0</v>
      </c>
      <c>
        <v>0</v>
      </c>
      <c>
        <v>0</v>
      </c>
    </row>
    <row>
      <c>
        <v>2390166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ÇANDARLI TR-2 35-30-M00002_ÇANDARLI DM M01_72079682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06.10.2022 11:25:29</t>
        </is>
      </c>
      <c>
        <is>
          <t>06.10.2022 18:35:23</t>
        </is>
      </c>
      <c>
        <v>7.165</v>
      </c>
      <c>
        <v>0</v>
      </c>
      <c>
        <v>1</v>
      </c>
      <c>
        <v>0</v>
      </c>
      <c>
        <v>1367</v>
      </c>
      <c>
        <v>0</v>
      </c>
      <c>
        <v>0</v>
      </c>
      <c>
        <v>0</v>
      </c>
      <c>
        <v>7.165</v>
      </c>
      <c>
        <v>0</v>
      </c>
      <c>
        <v>9794.555</v>
      </c>
      <c>
        <v>0</v>
      </c>
      <c>
        <v>0</v>
      </c>
    </row>
    <row>
      <c>
        <v>2390159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TR-52 45-78-L00052_953251572_953251572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11:26:03</t>
        </is>
      </c>
      <c>
        <is>
          <t>06.10.2022 19:02:37</t>
        </is>
      </c>
      <c>
        <v>7.609444444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22.828333</v>
      </c>
      <c>
        <v>0</v>
      </c>
      <c>
        <v>0</v>
      </c>
      <c>
        <v>0</v>
      </c>
      <c>
        <v>0</v>
      </c>
    </row>
    <row>
      <c>
        <v>2390157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TR-2/24 45-83-L00024_48136812_56384787_56384787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11:26:50</t>
        </is>
      </c>
      <c>
        <is>
          <t>06.10.2022 14:39:14</t>
        </is>
      </c>
      <c>
        <v>3.206666666</v>
      </c>
      <c>
        <v>0</v>
      </c>
      <c>
        <v>557</v>
      </c>
      <c>
        <v>0</v>
      </c>
      <c>
        <v>0</v>
      </c>
      <c>
        <v>0</v>
      </c>
      <c>
        <v>0</v>
      </c>
      <c>
        <v>0</v>
      </c>
      <c>
        <v>1786.113333</v>
      </c>
      <c>
        <v>0</v>
      </c>
      <c>
        <v>0</v>
      </c>
      <c>
        <v>0</v>
      </c>
      <c>
        <v>0</v>
      </c>
    </row>
    <row>
      <c>
        <v>2390170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HÜSEYİN DAĞLI SULAMA GRUBU 35-29-M00292_B_56373864_56373864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06.10.2022 11:30:49</t>
        </is>
      </c>
      <c>
        <is>
          <t>06.10.2022 12:20:02</t>
        </is>
      </c>
      <c>
        <v>0.820277777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2.460833</v>
      </c>
      <c>
        <v>0</v>
      </c>
      <c>
        <v>0</v>
      </c>
      <c>
        <v>0</v>
      </c>
      <c>
        <v>0</v>
      </c>
    </row>
    <row>
      <c>
        <v>2390168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K-3071 35-03-K03071_910797004_910797004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11:31:05</t>
        </is>
      </c>
      <c>
        <is>
          <t>06.10.2022 16:57:09</t>
        </is>
      </c>
      <c>
        <v>5.434444444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38.041111</v>
      </c>
      <c>
        <v>0</v>
      </c>
      <c>
        <v>0</v>
      </c>
      <c>
        <v>0</v>
      </c>
      <c>
        <v>0</v>
      </c>
    </row>
    <row>
      <c>
        <v>2390169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35-19-L00087_915947188_915947188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11:31:13</t>
        </is>
      </c>
      <c>
        <is>
          <t>06.10.2022 13:55:45</t>
        </is>
      </c>
      <c>
        <v>2.408888888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2.408889</v>
      </c>
      <c>
        <v>0</v>
      </c>
      <c>
        <v>0</v>
      </c>
      <c>
        <v>0</v>
      </c>
      <c>
        <v>0</v>
      </c>
    </row>
    <row>
      <c>
        <v>2390173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K-3594 35-01-K03594_911134557_911134557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11:38:13</t>
        </is>
      </c>
      <c>
        <is>
          <t>06.10.2022 12:29:55</t>
        </is>
      </c>
      <c>
        <v>0.861666666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1.723333</v>
      </c>
      <c>
        <v>0</v>
      </c>
      <c>
        <v>0</v>
      </c>
      <c>
        <v>0</v>
      </c>
      <c>
        <v>0</v>
      </c>
    </row>
    <row>
      <c>
        <v>2390189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YAHŞİBEY TR-1 35-30-L00106_D_60982207_60982207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11:51:47</t>
        </is>
      </c>
      <c>
        <is>
          <t>06.10.2022 14:58:44</t>
        </is>
      </c>
      <c>
        <v>3.115833333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84.1275</v>
      </c>
      <c>
        <v>0</v>
      </c>
      <c>
        <v>0</v>
      </c>
    </row>
    <row>
      <c>
        <v>2390184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TR-2/23 45-83-L00023_955141655_955141655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06.10.2022 11:53:36</t>
        </is>
      </c>
      <c>
        <is>
          <t>06.10.2022 14:16:11</t>
        </is>
      </c>
      <c>
        <v>2.376388888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9.505556</v>
      </c>
      <c>
        <v>0</v>
      </c>
      <c>
        <v>0</v>
      </c>
      <c>
        <v>0</v>
      </c>
      <c>
        <v>0</v>
      </c>
    </row>
    <row>
      <c>
        <v>2390187</v>
      </c>
      <c>
        <v>1</v>
      </c>
      <c>
        <is>
          <t>MANİSA</t>
        </is>
      </c>
      <c>
        <v>AHMETLİ</v>
      </c>
      <c>
        <is>
          <t>OG Fideri</t>
        </is>
      </c>
      <c t="inlineStr">
        <is>
          <t>AHMETLİ TR-2 45-84-L00002_AHMETLİ TR-54 L02_72143101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11:59:21</t>
        </is>
      </c>
      <c>
        <is>
          <t>06.10.2022 15:58:19</t>
        </is>
      </c>
      <c>
        <v>3.982777777</v>
      </c>
      <c>
        <v>0</v>
      </c>
      <c>
        <v>0</v>
      </c>
      <c>
        <v>9</v>
      </c>
      <c>
        <v>3873</v>
      </c>
      <c>
        <v>0</v>
      </c>
      <c>
        <v>0</v>
      </c>
      <c>
        <v>0</v>
      </c>
      <c>
        <v>0</v>
      </c>
      <c>
        <v>35.845</v>
      </c>
      <c>
        <v>15425.29833</v>
      </c>
      <c>
        <v>0</v>
      </c>
      <c>
        <v>0</v>
      </c>
    </row>
    <row>
      <c>
        <v>2390198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K-224 35-01-K00224_912658034_912658034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12:06:55</t>
        </is>
      </c>
      <c>
        <is>
          <t>06.10.2022 13:29:57</t>
        </is>
      </c>
      <c>
        <v>1.383888888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1.383889</v>
      </c>
      <c>
        <v>0</v>
      </c>
      <c>
        <v>0</v>
      </c>
      <c>
        <v>0</v>
      </c>
      <c>
        <v>0</v>
      </c>
    </row>
    <row>
      <c>
        <v>2390194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M-646 35-09-M00646_A_56379955_56379955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06.10.2022 12:09:01</t>
        </is>
      </c>
      <c>
        <is>
          <t>06.10.2022 12:48:22</t>
        </is>
      </c>
      <c>
        <v>0.655833333</v>
      </c>
      <c>
        <v>0</v>
      </c>
      <c>
        <v>114</v>
      </c>
      <c>
        <v>0</v>
      </c>
      <c>
        <v>0</v>
      </c>
      <c>
        <v>0</v>
      </c>
      <c>
        <v>0</v>
      </c>
      <c>
        <v>0</v>
      </c>
      <c>
        <v>74.765</v>
      </c>
      <c>
        <v>0</v>
      </c>
      <c>
        <v>0</v>
      </c>
      <c>
        <v>0</v>
      </c>
      <c>
        <v>0</v>
      </c>
    </row>
    <row>
      <c>
        <v>2390195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VELİLER DM 35-15-L00840_YUSUFDERE-MENTBAŞI L05_66946043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06.10.2022 12:09:55</t>
        </is>
      </c>
      <c>
        <is>
          <t>06.10.2022 12:34:54</t>
        </is>
      </c>
      <c>
        <v>0.416388888</v>
      </c>
      <c>
        <v>0</v>
      </c>
      <c>
        <v>12</v>
      </c>
      <c>
        <v>0</v>
      </c>
      <c>
        <v>0</v>
      </c>
      <c>
        <v>2</v>
      </c>
      <c>
        <v>250</v>
      </c>
      <c>
        <v>0</v>
      </c>
      <c>
        <v>4.996667</v>
      </c>
      <c>
        <v>0</v>
      </c>
      <c>
        <v>0</v>
      </c>
      <c>
        <v>0.832778</v>
      </c>
      <c>
        <v>104.097222</v>
      </c>
    </row>
    <row>
      <c>
        <v>2390196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M04_2102196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12:10:26</t>
        </is>
      </c>
      <c>
        <is>
          <t>06.10.2022 12:35:18</t>
        </is>
      </c>
      <c>
        <v>0.414444444</v>
      </c>
      <c>
        <v>11</v>
      </c>
      <c>
        <v>0</v>
      </c>
      <c>
        <v>0</v>
      </c>
      <c>
        <v>0</v>
      </c>
      <c>
        <v>0</v>
      </c>
      <c>
        <v>0</v>
      </c>
      <c>
        <v>4.558889</v>
      </c>
      <c>
        <v>0</v>
      </c>
      <c>
        <v>0</v>
      </c>
      <c>
        <v>0</v>
      </c>
      <c>
        <v>0</v>
      </c>
      <c>
        <v>0</v>
      </c>
    </row>
    <row>
      <c>
        <v>2390197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M-1224 35-01-M01224_C_56368625_56368625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12:10:46</t>
        </is>
      </c>
      <c>
        <is>
          <t>06.10.2022 12:57:52</t>
        </is>
      </c>
      <c>
        <v>0.785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5.495</v>
      </c>
      <c>
        <v>0</v>
      </c>
      <c>
        <v>0</v>
      </c>
      <c>
        <v>0</v>
      </c>
      <c>
        <v>0</v>
      </c>
    </row>
    <row>
      <c>
        <v>2390203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SÜLEYMANLI KÖK 35-28-M00606_BOZALAN M04_66870926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06.10.2022 12:15:28</t>
        </is>
      </c>
      <c>
        <is>
          <t>06.10.2022 13:55:50</t>
        </is>
      </c>
      <c>
        <v>1.672777777</v>
      </c>
      <c>
        <v>16</v>
      </c>
      <c>
        <v>689</v>
      </c>
      <c>
        <v>0</v>
      </c>
      <c>
        <v>0</v>
      </c>
      <c>
        <v>0</v>
      </c>
      <c>
        <v>0</v>
      </c>
      <c>
        <v>26.764444</v>
      </c>
      <c>
        <v>1152.543888</v>
      </c>
      <c>
        <v>0</v>
      </c>
      <c>
        <v>0</v>
      </c>
      <c>
        <v>0</v>
      </c>
      <c>
        <v>0</v>
      </c>
    </row>
    <row>
      <c>
        <v>2390208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TR-10 (M-710) 35-30-M00710_TR-7 M02_79410158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06.10.2022 12:21:54</t>
        </is>
      </c>
      <c>
        <is>
          <t>06.10.2022 14:15:06</t>
        </is>
      </c>
      <c>
        <v>1.886666666</v>
      </c>
      <c>
        <v>0</v>
      </c>
      <c>
        <v>2</v>
      </c>
      <c>
        <v>0</v>
      </c>
      <c>
        <v>3112</v>
      </c>
      <c>
        <v>0</v>
      </c>
      <c>
        <v>0</v>
      </c>
      <c>
        <v>0</v>
      </c>
      <c>
        <v>3.773333</v>
      </c>
      <c>
        <v>0</v>
      </c>
      <c>
        <v>5871.306665</v>
      </c>
      <c>
        <v>0</v>
      </c>
      <c>
        <v>0</v>
      </c>
    </row>
    <row>
      <c>
        <v>2390213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K-844 35-01-K00844_912197578_912197578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12:28:43</t>
        </is>
      </c>
      <c>
        <is>
          <t>06.10.2022 14:29:21</t>
        </is>
      </c>
      <c>
        <v>2.010555555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4.021111</v>
      </c>
      <c>
        <v>0</v>
      </c>
      <c>
        <v>0</v>
      </c>
      <c>
        <v>0</v>
      </c>
      <c>
        <v>0</v>
      </c>
    </row>
    <row>
      <c>
        <v>2390212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TR-25 35-21-L00153_95002368555_95002368555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12:34:26</t>
        </is>
      </c>
      <c>
        <is>
          <t>06.10.2022 15:38:04</t>
        </is>
      </c>
      <c>
        <v>3.060555555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3.060556</v>
      </c>
      <c>
        <v>0</v>
      </c>
      <c>
        <v>0</v>
      </c>
      <c>
        <v>0</v>
      </c>
      <c>
        <v>0</v>
      </c>
    </row>
    <row>
      <c>
        <v>2390217</v>
      </c>
      <c>
        <v>1</v>
      </c>
      <c>
        <is>
          <t>İZMİR</t>
        </is>
      </c>
      <c>
        <v>ALİAĞA</v>
      </c>
      <c>
        <is>
          <t>Saha Dağıtım Kutusu (SDK)</t>
        </is>
      </c>
      <c t="inlineStr">
        <is>
          <t>M-535 (DM-6/6) 35-17-M00535_C C01_5762899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12:45:01</t>
        </is>
      </c>
      <c>
        <is>
          <t>06.10.2022 15:27:00</t>
        </is>
      </c>
      <c>
        <v>2.699722222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194.38</v>
      </c>
      <c>
        <v>0</v>
      </c>
      <c>
        <v>0</v>
      </c>
      <c>
        <v>0</v>
      </c>
      <c>
        <v>0</v>
      </c>
    </row>
    <row>
      <c>
        <v>2390218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35-26-M00115__56359054_56359054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12:46:01</t>
        </is>
      </c>
      <c>
        <is>
          <t>06.10.2022 14:14:11</t>
        </is>
      </c>
      <c>
        <v>1.469444444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89.636111</v>
      </c>
      <c>
        <v>0</v>
      </c>
      <c>
        <v>0</v>
      </c>
      <c>
        <v>0</v>
      </c>
      <c>
        <v>0</v>
      </c>
    </row>
    <row>
      <c>
        <v>2390226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KOCAKAĞAN ELDİZEN TR-1 45-72-L00222_A_56406194_56406194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12:49:41</t>
        </is>
      </c>
      <c>
        <is>
          <t>06.10.2022 19:51:40</t>
        </is>
      </c>
      <c>
        <v>7.033055555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126.595</v>
      </c>
    </row>
    <row>
      <c>
        <v>2390225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 35-16-L00008_C_56353672_56353672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12:50:42</t>
        </is>
      </c>
      <c>
        <is>
          <t>06.10.2022 14:47:53</t>
        </is>
      </c>
      <c>
        <v>1.953055555</v>
      </c>
      <c>
        <v>0</v>
      </c>
      <c>
        <v>142</v>
      </c>
      <c>
        <v>0</v>
      </c>
      <c>
        <v>0</v>
      </c>
      <c>
        <v>0</v>
      </c>
      <c>
        <v>0</v>
      </c>
      <c>
        <v>0</v>
      </c>
      <c>
        <v>277.333889</v>
      </c>
      <c>
        <v>0</v>
      </c>
      <c>
        <v>0</v>
      </c>
      <c>
        <v>0</v>
      </c>
      <c>
        <v>0</v>
      </c>
    </row>
    <row>
      <c>
        <v>2390220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35-01-A00001_GÜLTEPE K18_2043020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12:51:13</t>
        </is>
      </c>
      <c>
        <is>
          <t>06.10.2022 14:27:36</t>
        </is>
      </c>
      <c>
        <v>1.606388888</v>
      </c>
      <c>
        <v>5</v>
      </c>
      <c>
        <v>7522</v>
      </c>
      <c>
        <v>0</v>
      </c>
      <c>
        <v>0</v>
      </c>
      <c>
        <v>0</v>
      </c>
      <c>
        <v>0</v>
      </c>
      <c>
        <v>8.031944</v>
      </c>
      <c>
        <v>12083.257216</v>
      </c>
      <c>
        <v>0</v>
      </c>
      <c>
        <v>0</v>
      </c>
      <c>
        <v>0</v>
      </c>
      <c>
        <v>0</v>
      </c>
    </row>
    <row>
      <c>
        <v>2390222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TR-18 35-23-M00018_42096418_56365420_56365420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06.10.2022 12:52:19</t>
        </is>
      </c>
      <c>
        <is>
          <t>06.10.2022 14:34:01</t>
        </is>
      </c>
      <c>
        <v>1.695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86.445</v>
      </c>
      <c>
        <v>0</v>
      </c>
      <c>
        <v>0</v>
      </c>
      <c>
        <v>0</v>
      </c>
      <c>
        <v>0</v>
      </c>
    </row>
    <row>
      <c>
        <v>2390230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TR-88 45-78-L00088_953247953_953247953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13:09:28</t>
        </is>
      </c>
      <c>
        <is>
          <t>06.10.2022 15:25:00</t>
        </is>
      </c>
      <c>
        <v>2.258888888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11.294444</v>
      </c>
      <c>
        <v>0</v>
      </c>
      <c>
        <v>0</v>
      </c>
      <c>
        <v>0</v>
      </c>
      <c>
        <v>0</v>
      </c>
    </row>
    <row>
      <c>
        <v>2390233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35-21-A00001_KARABURUN MERKEZ L06_2314246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13:14:40</t>
        </is>
      </c>
      <c>
        <is>
          <t>06.10.2022 16:37:53</t>
        </is>
      </c>
      <c>
        <v>3.386944444</v>
      </c>
      <c>
        <v>0</v>
      </c>
      <c>
        <v>0</v>
      </c>
      <c>
        <v>0</v>
      </c>
      <c>
        <v>698</v>
      </c>
      <c>
        <v>0</v>
      </c>
      <c>
        <v>0</v>
      </c>
      <c>
        <v>0</v>
      </c>
      <c>
        <v>0</v>
      </c>
      <c>
        <v>0</v>
      </c>
      <c>
        <v>2364.087222</v>
      </c>
      <c>
        <v>0</v>
      </c>
      <c>
        <v>0</v>
      </c>
    </row>
    <row>
      <c>
        <v>2390238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TURGUTALP TR-4/1 (DM3/9) 45-82-M00063_945530976_945530976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13:24:03</t>
        </is>
      </c>
      <c>
        <is>
          <t>06.10.2022 18:20:51</t>
        </is>
      </c>
      <c>
        <v>4.946666666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19.786667</v>
      </c>
      <c>
        <v>0</v>
      </c>
      <c>
        <v>0</v>
      </c>
      <c>
        <v>0</v>
      </c>
      <c>
        <v>0</v>
      </c>
    </row>
    <row>
      <c>
        <v>2390239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L-512 REİSDERE 35-18-L00512_948427806_948427806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13:25:23</t>
        </is>
      </c>
      <c>
        <is>
          <t>06.10.2022 14:55:03</t>
        </is>
      </c>
      <c>
        <v>1.494444444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1.494444</v>
      </c>
      <c>
        <v>0</v>
      </c>
      <c>
        <v>0</v>
      </c>
    </row>
    <row>
      <c>
        <v>2390237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DM-12/TR-1 45-72-L00062__72374411_72374411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06.10.2022 13:25:57</t>
        </is>
      </c>
      <c>
        <is>
          <t>06.10.2022 16:46:10</t>
        </is>
      </c>
      <c>
        <v>3.336944444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353.716111</v>
      </c>
      <c>
        <v>0</v>
      </c>
      <c>
        <v>0</v>
      </c>
      <c>
        <v>0</v>
      </c>
      <c>
        <v>0</v>
      </c>
    </row>
    <row>
      <c>
        <v>2390241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TR-26 35-17-M00217_10032775_56389406_56389406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06.10.2022 13:29:03</t>
        </is>
      </c>
      <c>
        <is>
          <t>06.10.2022 18:54:32</t>
        </is>
      </c>
      <c>
        <v>5.424722222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336.332778</v>
      </c>
      <c>
        <v>0</v>
      </c>
      <c>
        <v>0</v>
      </c>
    </row>
    <row>
      <c>
        <v>2390248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35-01-A00012_KARABAĞLAR-13 K36_2310508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13:29:25</t>
        </is>
      </c>
      <c>
        <is>
          <t>06.10.2022 17:40:22</t>
        </is>
      </c>
      <c>
        <v>4.1825</v>
      </c>
      <c>
        <v>3</v>
      </c>
      <c>
        <v>6769</v>
      </c>
      <c>
        <v>0</v>
      </c>
      <c>
        <v>0</v>
      </c>
      <c>
        <v>0</v>
      </c>
      <c>
        <v>0</v>
      </c>
      <c>
        <v>12.5475</v>
      </c>
      <c>
        <v>28311.3425</v>
      </c>
      <c>
        <v>0</v>
      </c>
      <c>
        <v>0</v>
      </c>
      <c>
        <v>0</v>
      </c>
      <c>
        <v>0</v>
      </c>
    </row>
    <row>
      <c>
        <v>2390245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BADEMLİ TR-1 DM 35-15-L01010_YAKAÇELEBİ (TR-10) L10_67544257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06.10.2022 13:30:32</t>
        </is>
      </c>
      <c>
        <is>
          <t>06.10.2022 16:54:03</t>
        </is>
      </c>
      <c>
        <v>3.391944444</v>
      </c>
      <c>
        <v>0</v>
      </c>
      <c>
        <v>0</v>
      </c>
      <c>
        <v>1</v>
      </c>
      <c>
        <v>620</v>
      </c>
      <c>
        <v>0</v>
      </c>
      <c>
        <v>0</v>
      </c>
      <c>
        <v>0</v>
      </c>
      <c>
        <v>0</v>
      </c>
      <c>
        <v>3.391944</v>
      </c>
      <c>
        <v>2103.005555</v>
      </c>
      <c>
        <v>0</v>
      </c>
      <c>
        <v>0</v>
      </c>
    </row>
    <row>
      <c>
        <v>2390254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K-630 35-01-K00630_B B1_5900219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13:50:02</t>
        </is>
      </c>
      <c>
        <is>
          <t>06.10.2022 14:16:55</t>
        </is>
      </c>
      <c>
        <v>0.448055555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39.428889</v>
      </c>
      <c>
        <v>0</v>
      </c>
      <c>
        <v>0</v>
      </c>
      <c>
        <v>0</v>
      </c>
      <c>
        <v>0</v>
      </c>
    </row>
    <row>
      <c>
        <v>2390257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TR-67 35-19-L00067_956695774_956695774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13:53:40</t>
        </is>
      </c>
      <c>
        <is>
          <t>06.10.2022 18:30:02</t>
        </is>
      </c>
      <c>
        <v>4.606111111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4.606111</v>
      </c>
      <c>
        <v>0</v>
      </c>
      <c>
        <v>0</v>
      </c>
      <c>
        <v>0</v>
      </c>
      <c>
        <v>0</v>
      </c>
    </row>
    <row>
      <c>
        <v>2390258</v>
      </c>
      <c>
        <v>1</v>
      </c>
      <c>
        <is>
          <t>İZMİR</t>
        </is>
      </c>
      <c>
        <v>ÖDEMİŞ</v>
      </c>
      <c>
        <is>
          <t>TM Fideri</t>
        </is>
      </c>
      <c t="inlineStr">
        <is>
          <t>ÖDEMİŞ TM-2 35-15-A00005_OSMANTEPE M19_2334264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13:57:13</t>
        </is>
      </c>
      <c>
        <is>
          <t>06.10.2022 14:50:50</t>
        </is>
      </c>
      <c>
        <v>0.893611111</v>
      </c>
      <c>
        <v>26</v>
      </c>
      <c>
        <v>68</v>
      </c>
      <c>
        <v>0</v>
      </c>
      <c>
        <v>0</v>
      </c>
      <c>
        <v>0</v>
      </c>
      <c>
        <v>0</v>
      </c>
      <c>
        <v>23.233889</v>
      </c>
      <c>
        <v>60.765556</v>
      </c>
      <c>
        <v>0</v>
      </c>
      <c>
        <v>0</v>
      </c>
      <c>
        <v>0</v>
      </c>
      <c>
        <v>0</v>
      </c>
    </row>
    <row>
      <c>
        <v>2390261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TR-1/49 45-72-M00049_95001311837_95001311837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14:10:23</t>
        </is>
      </c>
      <c>
        <is>
          <t>06.10.2022 15:26:01</t>
        </is>
      </c>
      <c>
        <v>1.260555555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12.605556</v>
      </c>
      <c>
        <v>0</v>
      </c>
      <c>
        <v>0</v>
      </c>
      <c>
        <v>0</v>
      </c>
      <c>
        <v>0</v>
      </c>
    </row>
    <row>
      <c>
        <v>2390310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TR-3 35-16-L00003_35-16-L00003_2350169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06.10.2022 14:15:12</t>
        </is>
      </c>
      <c>
        <is>
          <t>06.10.2022 20:12:50</t>
        </is>
      </c>
      <c>
        <v>5.960555555</v>
      </c>
      <c>
        <v>0</v>
      </c>
      <c>
        <v>304</v>
      </c>
      <c>
        <v>0</v>
      </c>
      <c>
        <v>0</v>
      </c>
      <c>
        <v>0</v>
      </c>
      <c>
        <v>0</v>
      </c>
      <c>
        <v>0</v>
      </c>
      <c>
        <v>1812.008889</v>
      </c>
      <c>
        <v>0</v>
      </c>
      <c>
        <v>0</v>
      </c>
      <c>
        <v>0</v>
      </c>
      <c>
        <v>0</v>
      </c>
    </row>
    <row>
      <c>
        <v>2390269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YAYAKENT TR-5 35-24-M00005_C_56352782_56352782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14:15:41</t>
        </is>
      </c>
      <c>
        <is>
          <t>06.10.2022 15:41:44</t>
        </is>
      </c>
      <c>
        <v>1.434166666</v>
      </c>
      <c>
        <v>0</v>
      </c>
      <c>
        <v>0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107.5625</v>
      </c>
    </row>
    <row>
      <c>
        <v>2390265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NİHAT YAĞCI ÖZEL TR 35-15-M00298Ö_DIREK TIPI TRAFO HUCRESI H01_2080740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06.10.2022 14:20:13</t>
        </is>
      </c>
      <c>
        <is>
          <t>06.10.2022 16:28:54</t>
        </is>
      </c>
      <c>
        <v>2.144722222</v>
      </c>
      <c>
        <v>2</v>
      </c>
      <c>
        <v>0</v>
      </c>
      <c>
        <v>0</v>
      </c>
      <c>
        <v>0</v>
      </c>
      <c>
        <v>0</v>
      </c>
      <c>
        <v>0</v>
      </c>
      <c>
        <v>4.289444</v>
      </c>
      <c>
        <v>0</v>
      </c>
      <c>
        <v>0</v>
      </c>
      <c>
        <v>0</v>
      </c>
      <c>
        <v>0</v>
      </c>
      <c>
        <v>0</v>
      </c>
    </row>
    <row>
      <c>
        <v>2390264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TR-8 (M-708) 35-30-M00708_ H_79411711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06.10.2022 14:21:45</t>
        </is>
      </c>
      <c>
        <is>
          <t>06.10.2022 20:59:59</t>
        </is>
      </c>
      <c>
        <v>6.637222222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524.340556</v>
      </c>
      <c>
        <v>0</v>
      </c>
      <c>
        <v>0</v>
      </c>
    </row>
    <row>
      <c>
        <v>2390271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K-162 35-01-K00162_K-4023 K03_47295242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14:27:36</t>
        </is>
      </c>
      <c>
        <is>
          <t>06.10.2022 15:04:50</t>
        </is>
      </c>
      <c>
        <v>0.620555555</v>
      </c>
      <c>
        <v>4</v>
      </c>
      <c>
        <v>6939</v>
      </c>
      <c>
        <v>0</v>
      </c>
      <c>
        <v>0</v>
      </c>
      <c>
        <v>0</v>
      </c>
      <c>
        <v>0</v>
      </c>
      <c>
        <v>2.482222</v>
      </c>
      <c>
        <v>4306.034996</v>
      </c>
      <c>
        <v>0</v>
      </c>
      <c>
        <v>0</v>
      </c>
      <c>
        <v>0</v>
      </c>
      <c>
        <v>0</v>
      </c>
    </row>
    <row>
      <c>
        <v>2390273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DM-3/2 35-28-M00906_95000573141_95000573141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14:30:36</t>
        </is>
      </c>
      <c>
        <is>
          <t>06.10.2022 15:30:42</t>
        </is>
      </c>
      <c>
        <v>1.001666666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15.025</v>
      </c>
      <c>
        <v>0</v>
      </c>
      <c>
        <v>0</v>
      </c>
      <c>
        <v>0</v>
      </c>
      <c>
        <v>0</v>
      </c>
    </row>
    <row>
      <c>
        <v>2390272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KARAHALİLLİ KÖK 35-20-L00087_TOKATBAŞI L05_66504217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06.10.2022 14:31:52</t>
        </is>
      </c>
      <c>
        <is>
          <t>06.10.2022 14:38:00</t>
        </is>
      </c>
      <c>
        <v>0.102222222</v>
      </c>
      <c>
        <v>3</v>
      </c>
      <c>
        <v>1115</v>
      </c>
      <c>
        <v>0</v>
      </c>
      <c>
        <v>0</v>
      </c>
      <c>
        <v>0</v>
      </c>
      <c>
        <v>273</v>
      </c>
      <c>
        <v>0.306667</v>
      </c>
      <c>
        <v>113.977778</v>
      </c>
      <c>
        <v>0</v>
      </c>
      <c>
        <v>0</v>
      </c>
      <c>
        <v>0</v>
      </c>
      <c>
        <v>27.906667</v>
      </c>
    </row>
    <row>
      <c>
        <v>2390263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TR-7(M-707) 35-30-M00707_DAĞITIM TRAFO TR-7(-707) M04_79433989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06.10.2022 14:33:06</t>
        </is>
      </c>
      <c>
        <is>
          <t>06.10.2022 20:30:29</t>
        </is>
      </c>
      <c>
        <v>5.956388888</v>
      </c>
      <c>
        <v>0</v>
      </c>
      <c>
        <v>0</v>
      </c>
      <c>
        <v>0</v>
      </c>
      <c>
        <v>493</v>
      </c>
      <c>
        <v>0</v>
      </c>
      <c>
        <v>0</v>
      </c>
      <c>
        <v>0</v>
      </c>
      <c>
        <v>0</v>
      </c>
      <c>
        <v>0</v>
      </c>
      <c>
        <v>2936.499722</v>
      </c>
      <c>
        <v>0</v>
      </c>
      <c>
        <v>0</v>
      </c>
    </row>
    <row>
      <c>
        <v>2390274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GÜLBAHÇE TR-4 45-71-M02431_95000576321_95000576321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14:33:31</t>
        </is>
      </c>
      <c>
        <is>
          <t>06.10.2022 18:17:29</t>
        </is>
      </c>
      <c>
        <v>3.732777777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3.732778</v>
      </c>
      <c>
        <v>0</v>
      </c>
      <c>
        <v>0</v>
      </c>
      <c>
        <v>0</v>
      </c>
      <c>
        <v>0</v>
      </c>
    </row>
    <row>
      <c>
        <v>2390275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TİYENLİ KÖK 45-85-M00004_KUMKUYUCAK M04_72102277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14:33:32</t>
        </is>
      </c>
      <c>
        <is>
          <t>06.10.2022 15:04:10</t>
        </is>
      </c>
      <c>
        <v>0.510555555</v>
      </c>
      <c>
        <v>51</v>
      </c>
      <c>
        <v>359</v>
      </c>
      <c>
        <v>7</v>
      </c>
      <c>
        <v>20</v>
      </c>
      <c>
        <v>2</v>
      </c>
      <c>
        <v>0</v>
      </c>
      <c>
        <v>26.038333</v>
      </c>
      <c>
        <v>183.289444</v>
      </c>
      <c>
        <v>3.573889</v>
      </c>
      <c>
        <v>10.211111</v>
      </c>
      <c>
        <v>1.021111</v>
      </c>
      <c>
        <v>0</v>
      </c>
    </row>
    <row>
      <c>
        <v>2390277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14:40:18</t>
        </is>
      </c>
      <c>
        <is>
          <t>06.10.2022 14:48:12</t>
        </is>
      </c>
      <c>
        <v>0.131666666</v>
      </c>
      <c>
        <v>0</v>
      </c>
      <c>
        <v>1</v>
      </c>
      <c>
        <v>5</v>
      </c>
      <c>
        <v>184</v>
      </c>
      <c>
        <v>9</v>
      </c>
      <c>
        <v>1231</v>
      </c>
      <c>
        <v>0</v>
      </c>
      <c>
        <v>0.131667</v>
      </c>
      <c>
        <v>0.658333</v>
      </c>
      <c>
        <v>24.226667</v>
      </c>
      <c>
        <v>1.185</v>
      </c>
      <c>
        <v>162.081666</v>
      </c>
    </row>
    <row>
      <c>
        <v>2390281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EVRENLİ İNCELER MAH TR-1 45-73-M00496_A_56401996_56401996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14:45:04</t>
        </is>
      </c>
      <c>
        <is>
          <t>06.10.2022 15:48:53</t>
        </is>
      </c>
      <c>
        <v>1.063611111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17.017778</v>
      </c>
      <c>
        <v>0</v>
      </c>
      <c>
        <v>0</v>
      </c>
      <c>
        <v>0</v>
      </c>
      <c>
        <v>0</v>
      </c>
    </row>
    <row>
      <c>
        <v>2390288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K-1270 35-03-K01270_910276927_910276927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14:45:07</t>
        </is>
      </c>
      <c>
        <is>
          <t>06.10.2022 17:56:05</t>
        </is>
      </c>
      <c>
        <v>3.182777777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15.913889</v>
      </c>
      <c>
        <v>0</v>
      </c>
      <c>
        <v>0</v>
      </c>
      <c>
        <v>0</v>
      </c>
      <c>
        <v>0</v>
      </c>
    </row>
    <row>
      <c>
        <v>2390284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14:54:34</t>
        </is>
      </c>
      <c>
        <is>
          <t>06.10.2022 15:18:09</t>
        </is>
      </c>
      <c>
        <v>0.393055555</v>
      </c>
      <c>
        <v>0</v>
      </c>
      <c>
        <v>1</v>
      </c>
      <c>
        <v>5</v>
      </c>
      <c>
        <v>184</v>
      </c>
      <c>
        <v>9</v>
      </c>
      <c>
        <v>1231</v>
      </c>
      <c>
        <v>0</v>
      </c>
      <c>
        <v>0.393056</v>
      </c>
      <c>
        <v>1.965278</v>
      </c>
      <c>
        <v>72.322222</v>
      </c>
      <c>
        <v>3.5375</v>
      </c>
      <c>
        <v>483.851388</v>
      </c>
    </row>
    <row>
      <c>
        <v>2390285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L-177 35-18-L00177_35-18-L00177_2357006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06.10.2022 14:54:54</t>
        </is>
      </c>
      <c>
        <is>
          <t>06.10.2022 15:51:16</t>
        </is>
      </c>
      <c>
        <v>0.939444444</v>
      </c>
      <c>
        <v>0</v>
      </c>
      <c>
        <v>0</v>
      </c>
      <c>
        <v>0</v>
      </c>
      <c>
        <v>402</v>
      </c>
      <c>
        <v>0</v>
      </c>
      <c>
        <v>0</v>
      </c>
      <c>
        <v>0</v>
      </c>
      <c>
        <v>0</v>
      </c>
      <c>
        <v>0</v>
      </c>
      <c>
        <v>377.656666</v>
      </c>
      <c>
        <v>0</v>
      </c>
      <c>
        <v>0</v>
      </c>
    </row>
    <row>
      <c>
        <v>2390293</v>
      </c>
      <c>
        <v>1</v>
      </c>
      <c>
        <is>
          <t>İZMİR</t>
        </is>
      </c>
      <c>
        <v>ÖDEMİŞ</v>
      </c>
      <c>
        <is>
          <t>TM Fideri</t>
        </is>
      </c>
      <c t="inlineStr">
        <is>
          <t>ÖDEMİŞ TM-2 35-15-A00005_OSMANTEPE M19_2334264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15:00:00</t>
        </is>
      </c>
      <c>
        <is>
          <t>06.10.2022 16:21:00</t>
        </is>
      </c>
      <c>
        <v>1.35</v>
      </c>
      <c>
        <v>26</v>
      </c>
      <c>
        <v>68</v>
      </c>
      <c>
        <v>0</v>
      </c>
      <c>
        <v>0</v>
      </c>
      <c>
        <v>0</v>
      </c>
      <c>
        <v>0</v>
      </c>
      <c>
        <v>35.1</v>
      </c>
      <c>
        <v>91.8</v>
      </c>
      <c>
        <v>0</v>
      </c>
      <c>
        <v>0</v>
      </c>
      <c>
        <v>0</v>
      </c>
      <c>
        <v>0</v>
      </c>
    </row>
    <row>
      <c>
        <v>2390306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K-2576 35-01-K02576_K-4692 K01_42396884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15:00:16</t>
        </is>
      </c>
      <c>
        <is>
          <t>06.10.2022 17:43:55</t>
        </is>
      </c>
      <c>
        <v>2.7275</v>
      </c>
      <c>
        <v>0</v>
      </c>
      <c>
        <v>324</v>
      </c>
      <c>
        <v>0</v>
      </c>
      <c>
        <v>0</v>
      </c>
      <c>
        <v>0</v>
      </c>
      <c>
        <v>0</v>
      </c>
      <c>
        <v>0</v>
      </c>
      <c>
        <v>883.71</v>
      </c>
      <c>
        <v>0</v>
      </c>
      <c>
        <v>0</v>
      </c>
      <c>
        <v>0</v>
      </c>
      <c>
        <v>0</v>
      </c>
    </row>
    <row>
      <c>
        <v>2390294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TR-3 35-23-M00003_C_56406873_56406873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15:04:58</t>
        </is>
      </c>
      <c>
        <is>
          <t>06.10.2022 15:45:49</t>
        </is>
      </c>
      <c>
        <v>0.680833333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59.2325</v>
      </c>
      <c>
        <v>0</v>
      </c>
      <c>
        <v>0</v>
      </c>
      <c>
        <v>0</v>
      </c>
      <c>
        <v>0</v>
      </c>
    </row>
    <row>
      <c>
        <v>2390302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M-3438(YATIRIM REZERVE) 35-03-M03438_913143897_913143897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15:17:47</t>
        </is>
      </c>
      <c>
        <is>
          <t>06.10.2022 19:04:07</t>
        </is>
      </c>
      <c>
        <v>3.772222222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79.216667</v>
      </c>
      <c>
        <v>0</v>
      </c>
      <c>
        <v>0</v>
      </c>
      <c>
        <v>0</v>
      </c>
      <c>
        <v>0</v>
      </c>
    </row>
    <row>
      <c>
        <v>2390307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35-28-M00309_BURUNCUK M08_2323291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15:31:01</t>
        </is>
      </c>
      <c>
        <is>
          <t>06.10.2022 16:11:34</t>
        </is>
      </c>
      <c>
        <v>0.675833333</v>
      </c>
      <c>
        <v>22</v>
      </c>
      <c>
        <v>388</v>
      </c>
      <c>
        <v>0</v>
      </c>
      <c>
        <v>0</v>
      </c>
      <c>
        <v>0</v>
      </c>
      <c>
        <v>0</v>
      </c>
      <c>
        <v>14.868333</v>
      </c>
      <c>
        <v>262.223333</v>
      </c>
      <c>
        <v>0</v>
      </c>
      <c>
        <v>0</v>
      </c>
      <c>
        <v>0</v>
      </c>
      <c>
        <v>0</v>
      </c>
    </row>
    <row>
      <c>
        <v>2390313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TR-88 35-16-L00088_DIREK TIPI TRAFO HUCRESI H01_2040599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06.10.2022 15:33:22</t>
        </is>
      </c>
      <c>
        <is>
          <t>06.10.2022 16:27:28</t>
        </is>
      </c>
      <c>
        <v>0.901666666</v>
      </c>
      <c>
        <v>0</v>
      </c>
      <c>
        <v>375</v>
      </c>
      <c>
        <v>0</v>
      </c>
      <c>
        <v>0</v>
      </c>
      <c>
        <v>0</v>
      </c>
      <c>
        <v>0</v>
      </c>
      <c>
        <v>0</v>
      </c>
      <c>
        <v>338.125</v>
      </c>
      <c>
        <v>0</v>
      </c>
      <c>
        <v>0</v>
      </c>
      <c>
        <v>0</v>
      </c>
      <c>
        <v>0</v>
      </c>
    </row>
    <row>
      <c>
        <v>2390387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15:44:00</t>
        </is>
      </c>
      <c>
        <is>
          <t>06.10.2022 17:57:59</t>
        </is>
      </c>
      <c>
        <v>2.233055555</v>
      </c>
      <c>
        <v>0</v>
      </c>
      <c>
        <v>1</v>
      </c>
      <c>
        <v>5</v>
      </c>
      <c>
        <v>184</v>
      </c>
      <c>
        <v>9</v>
      </c>
      <c>
        <v>1231</v>
      </c>
      <c>
        <v>0</v>
      </c>
      <c>
        <v>2.233056</v>
      </c>
      <c>
        <v>11.165278</v>
      </c>
      <c>
        <v>410.882222</v>
      </c>
      <c>
        <v>20.0975</v>
      </c>
      <c>
        <v>2748.891388</v>
      </c>
    </row>
    <row>
      <c>
        <v>2390309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M-1150 35-04-M01150_A F3_78984702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15:44:55</t>
        </is>
      </c>
      <c>
        <is>
          <t>06.10.2022 16:25:50</t>
        </is>
      </c>
      <c>
        <v>0.681944444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7.501389</v>
      </c>
      <c>
        <v>0</v>
      </c>
      <c>
        <v>0</v>
      </c>
      <c>
        <v>0</v>
      </c>
      <c>
        <v>0</v>
      </c>
    </row>
    <row>
      <c>
        <v>2390312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TR-23 35-31-L00023_C_56398417_56398417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15:48:18</t>
        </is>
      </c>
      <c>
        <is>
          <t>06.10.2022 16:33:24</t>
        </is>
      </c>
      <c>
        <v>0.751666666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68.401667</v>
      </c>
      <c>
        <v>0</v>
      </c>
      <c>
        <v>0</v>
      </c>
    </row>
    <row>
      <c>
        <v>2390311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K-190 35-01-K00190_913024644_913024644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15:48:56</t>
        </is>
      </c>
      <c>
        <is>
          <t>06.10.2022 16:41:21</t>
        </is>
      </c>
      <c>
        <v>0.873611111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0.873611</v>
      </c>
      <c>
        <v>0</v>
      </c>
      <c>
        <v>0</v>
      </c>
      <c>
        <v>0</v>
      </c>
      <c>
        <v>0</v>
      </c>
    </row>
    <row>
      <c>
        <v>2390320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GÜNEYDAMLARI TR-3 45-79-M00119_C_56381936_56381936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16:03:04</t>
        </is>
      </c>
      <c>
        <is>
          <t>06.10.2022 17:48:44</t>
        </is>
      </c>
      <c>
        <v>1.761111111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79.25</v>
      </c>
    </row>
    <row>
      <c>
        <v>2390319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TOTALGAZ KÖK 35-17-M00047_GEMİ SÖKÜM M03_66479201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06.10.2022 16:07:44</t>
        </is>
      </c>
      <c>
        <is>
          <t>07.10.2022 01:29:13</t>
        </is>
      </c>
      <c>
        <v>9.358055555</v>
      </c>
      <c>
        <v>45</v>
      </c>
      <c>
        <v>0</v>
      </c>
      <c>
        <v>0</v>
      </c>
      <c>
        <v>0</v>
      </c>
      <c>
        <v>0</v>
      </c>
      <c>
        <v>0</v>
      </c>
      <c>
        <v>421.1125</v>
      </c>
      <c>
        <v>0</v>
      </c>
      <c>
        <v>0</v>
      </c>
      <c>
        <v>0</v>
      </c>
      <c>
        <v>0</v>
      </c>
      <c>
        <v>0</v>
      </c>
    </row>
    <row>
      <c>
        <v>2390322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ÇIPLAK KÖYÜ TR-1 35-20-L00117_35-20-L00117_2371230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16:11:48</t>
        </is>
      </c>
      <c>
        <is>
          <t>06.10.2022 18:54:51</t>
        </is>
      </c>
      <c>
        <v>2.7175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288.055</v>
      </c>
      <c>
        <v>0</v>
      </c>
      <c>
        <v>0</v>
      </c>
      <c>
        <v>0</v>
      </c>
      <c>
        <v>0</v>
      </c>
    </row>
    <row>
      <c>
        <v>2390327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TR-72 35-30-L00072_955330525_955330525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16:18:26</t>
        </is>
      </c>
      <c>
        <is>
          <t>06.10.2022 19:39:11</t>
        </is>
      </c>
      <c>
        <v>3.345833333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3.345833</v>
      </c>
      <c>
        <v>0</v>
      </c>
      <c>
        <v>0</v>
      </c>
    </row>
    <row>
      <c>
        <v>2390325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TR-18 35-21-L00026_953368401_953368401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16:26:45</t>
        </is>
      </c>
      <c>
        <is>
          <t>06.10.2022 17:23:06</t>
        </is>
      </c>
      <c>
        <v>0.939166666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2.8175</v>
      </c>
      <c>
        <v>0</v>
      </c>
      <c>
        <v>0</v>
      </c>
    </row>
    <row>
      <c>
        <v>2390330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M-2516 35-02-M02516_D_56371885_56371885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16:31:35</t>
        </is>
      </c>
      <c>
        <is>
          <t>06.10.2022 17:26:52</t>
        </is>
      </c>
      <c>
        <v>0.921388888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114.252222</v>
      </c>
      <c>
        <v>0</v>
      </c>
      <c>
        <v>0</v>
      </c>
      <c>
        <v>0</v>
      </c>
      <c>
        <v>0</v>
      </c>
    </row>
    <row>
      <c>
        <v>2390331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K-3600 35-01-K03600_D_56375739_56375739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06.10.2022 16:35:14</t>
        </is>
      </c>
      <c>
        <is>
          <t>06.10.2022 18:07:26</t>
        </is>
      </c>
      <c>
        <v>1.536666666</v>
      </c>
      <c>
        <v>0</v>
      </c>
      <c>
        <v>116</v>
      </c>
      <c>
        <v>0</v>
      </c>
      <c>
        <v>0</v>
      </c>
      <c>
        <v>0</v>
      </c>
      <c>
        <v>0</v>
      </c>
      <c>
        <v>0</v>
      </c>
      <c>
        <v>178.253333</v>
      </c>
      <c>
        <v>0</v>
      </c>
      <c>
        <v>0</v>
      </c>
      <c>
        <v>0</v>
      </c>
      <c>
        <v>0</v>
      </c>
    </row>
    <row>
      <c>
        <v>2390354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M-271 KARAKAYALAR DM 35-14-M00271_BADEMLER 477 SAĞ DEVRE M07_2097309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16:39:52</t>
        </is>
      </c>
      <c>
        <is>
          <t>06.10.2022 16:46:00</t>
        </is>
      </c>
      <c>
        <v>0.102222222</v>
      </c>
      <c>
        <v>57</v>
      </c>
      <c>
        <v>15610</v>
      </c>
      <c>
        <v>0</v>
      </c>
      <c>
        <v>0</v>
      </c>
      <c>
        <v>0</v>
      </c>
      <c>
        <v>0</v>
      </c>
      <c>
        <v>5.826667</v>
      </c>
      <c>
        <v>1595.688885</v>
      </c>
      <c>
        <v>0</v>
      </c>
      <c>
        <v>0</v>
      </c>
      <c>
        <v>0</v>
      </c>
      <c>
        <v>0</v>
      </c>
    </row>
    <row>
      <c>
        <v>2390334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DM-1/11A 35-19-M00011_URLA TM-2 DEN GELEN TR-5 M06_2123177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16:39:55</t>
        </is>
      </c>
      <c>
        <is>
          <t>06.10.2022 16:51:00</t>
        </is>
      </c>
      <c>
        <v>0.184722222</v>
      </c>
      <c>
        <v>34</v>
      </c>
      <c>
        <v>8175</v>
      </c>
      <c>
        <v>0</v>
      </c>
      <c>
        <v>0</v>
      </c>
      <c>
        <v>0</v>
      </c>
      <c>
        <v>0</v>
      </c>
      <c>
        <v>6.280556</v>
      </c>
      <c>
        <v>1510.104165</v>
      </c>
      <c>
        <v>0</v>
      </c>
      <c>
        <v>0</v>
      </c>
      <c>
        <v>0</v>
      </c>
      <c>
        <v>0</v>
      </c>
    </row>
    <row>
      <c>
        <v>2390346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TR-9 35-21-L00027_10095343_56360112_56360112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16:41:13</t>
        </is>
      </c>
      <c>
        <is>
          <t>06.10.2022 18:14:49</t>
        </is>
      </c>
      <c>
        <v>1.56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7.8</v>
      </c>
      <c>
        <v>0</v>
      </c>
      <c>
        <v>0</v>
      </c>
    </row>
    <row>
      <c>
        <v>2390337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TM-2 35-19-A00005_KORKMAZ RES M22_2313909</t>
        </is>
      </c>
      <c>
        <v>Yangın</v>
      </c>
      <c>
        <v>Dağıtım-OG</v>
      </c>
      <c>
        <v>Uzun</v>
      </c>
      <c>
        <v>Şebeke işletmecisi </v>
      </c>
      <c>
        <v>Bildirimsiz</v>
      </c>
      <c>
        <is>
          <t>06.10.2022 16:42:16</t>
        </is>
      </c>
      <c>
        <is>
          <t>06.10.2022 17:08:38</t>
        </is>
      </c>
      <c>
        <v>0.439444444</v>
      </c>
      <c>
        <v>1</v>
      </c>
      <c>
        <v>0</v>
      </c>
      <c>
        <v>0</v>
      </c>
      <c>
        <v>0</v>
      </c>
      <c>
        <v>0</v>
      </c>
      <c>
        <v>0</v>
      </c>
      <c>
        <v>0.439444</v>
      </c>
      <c>
        <v>0</v>
      </c>
      <c>
        <v>0</v>
      </c>
      <c>
        <v>0</v>
      </c>
      <c>
        <v>0</v>
      </c>
      <c>
        <v>0</v>
      </c>
    </row>
    <row>
      <c>
        <v>2390339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TR-35 35-27-M00035_962044219_962044219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16:44:26</t>
        </is>
      </c>
      <c>
        <is>
          <t>06.10.2022 18:28:44</t>
        </is>
      </c>
      <c>
        <v>1.738333333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1.738333</v>
      </c>
      <c>
        <v>0</v>
      </c>
      <c>
        <v>0</v>
      </c>
      <c>
        <v>0</v>
      </c>
      <c>
        <v>0</v>
      </c>
    </row>
    <row>
      <c>
        <v>2390340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BOSTANLI KÜME EVLERİ TR-2 45-83-M00694_A_65513867_65513867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16:46:49</t>
        </is>
      </c>
      <c>
        <is>
          <t>06.10.2022 18:06:39</t>
        </is>
      </c>
      <c>
        <v>1.330555555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26.611111</v>
      </c>
      <c>
        <v>0</v>
      </c>
      <c>
        <v>0</v>
      </c>
      <c>
        <v>0</v>
      </c>
      <c>
        <v>0</v>
      </c>
    </row>
    <row>
      <c>
        <v>2390344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YUKARI ÇAMKÖY TR-1 45-71-M01487_44438020_56366562_56366562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06.10.2022 16:50:05</t>
        </is>
      </c>
      <c>
        <is>
          <t>06.10.2022 20:32:12</t>
        </is>
      </c>
      <c>
        <v>3.701944444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148.077778</v>
      </c>
      <c>
        <v>0</v>
      </c>
      <c>
        <v>0</v>
      </c>
      <c>
        <v>0</v>
      </c>
      <c>
        <v>0</v>
      </c>
    </row>
    <row>
      <c>
        <v>2390347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ÇATALKAYA KÖYÜ TR-2 35-21-L00172_A_56379188_56379188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16:50:21</t>
        </is>
      </c>
      <c>
        <is>
          <t>06.10.2022 19:58:23</t>
        </is>
      </c>
      <c>
        <v>3.133888888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53.276111</v>
      </c>
      <c>
        <v>0</v>
      </c>
      <c>
        <v>0</v>
      </c>
      <c>
        <v>0</v>
      </c>
      <c>
        <v>0</v>
      </c>
    </row>
    <row>
      <c>
        <v>2390349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KÖSELER TR-2 (KOCA MEZARLIK) 35-15-L00473_35-15-L00473_2365853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16:53:22</t>
        </is>
      </c>
      <c>
        <is>
          <t>06.10.2022 19:38:41</t>
        </is>
      </c>
      <c>
        <v>2.755277777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60.616111</v>
      </c>
      <c>
        <v>0</v>
      </c>
      <c>
        <v>0</v>
      </c>
      <c>
        <v>0</v>
      </c>
      <c>
        <v>0</v>
      </c>
    </row>
    <row>
      <c>
        <v>2390348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DM-12/TR-1 45-72-L00062_E_56406910_56406910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16:53:23</t>
        </is>
      </c>
      <c>
        <is>
          <t>06.10.2022 18:26:18</t>
        </is>
      </c>
      <c>
        <v>1.548611111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43.361111</v>
      </c>
      <c>
        <v>0</v>
      </c>
      <c>
        <v>0</v>
      </c>
      <c>
        <v>0</v>
      </c>
      <c>
        <v>0</v>
      </c>
    </row>
    <row>
      <c>
        <v>2390350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KÜÇÜKÖREN TR-1 35-29-L00490_A_56403454_56403454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16:56:15</t>
        </is>
      </c>
      <c>
        <is>
          <t>06.10.2022 20:42:30</t>
        </is>
      </c>
      <c>
        <v>3.770833333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37.708333</v>
      </c>
    </row>
    <row>
      <c>
        <v>2390345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HALİTPAŞA DM 45-80-M00060_HALİTPAŞA ŞEHİR M04_72188655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16:56:42</t>
        </is>
      </c>
      <c>
        <is>
          <t>06.10.2022 17:29:18</t>
        </is>
      </c>
      <c>
        <v>0.543333333</v>
      </c>
      <c>
        <v>2</v>
      </c>
      <c>
        <v>1280</v>
      </c>
      <c>
        <v>0</v>
      </c>
      <c>
        <v>0</v>
      </c>
      <c>
        <v>0</v>
      </c>
      <c>
        <v>0</v>
      </c>
      <c>
        <v>1.086667</v>
      </c>
      <c>
        <v>695.466666</v>
      </c>
      <c>
        <v>0</v>
      </c>
      <c>
        <v>0</v>
      </c>
      <c>
        <v>0</v>
      </c>
      <c>
        <v>0</v>
      </c>
    </row>
    <row>
      <c>
        <v>2390351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TR-23 35-31-L00023_C_56398417_56398417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17:01:36</t>
        </is>
      </c>
      <c>
        <is>
          <t>06.10.2022 17:46:49</t>
        </is>
      </c>
      <c>
        <v>0.753611111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68.578611</v>
      </c>
      <c>
        <v>0</v>
      </c>
      <c>
        <v>0</v>
      </c>
    </row>
    <row>
      <c>
        <v>2390360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TR-8 35-21-L00015_9319599_56358207_56358207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17:11:00</t>
        </is>
      </c>
      <c>
        <is>
          <t>06.10.2022 18:57:55</t>
        </is>
      </c>
      <c>
        <v>1.781944444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51.676389</v>
      </c>
      <c>
        <v>0</v>
      </c>
      <c>
        <v>0</v>
      </c>
    </row>
    <row>
      <c>
        <v>2390357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ÇIRPI TR-1/1 35-20-M00001_9688299_56383276_56383276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17:17:25</t>
        </is>
      </c>
      <c>
        <is>
          <t>06.10.2022 20:35:31</t>
        </is>
      </c>
      <c>
        <v>3.301666666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184.893333</v>
      </c>
      <c>
        <v>0</v>
      </c>
      <c>
        <v>0</v>
      </c>
      <c>
        <v>0</v>
      </c>
      <c>
        <v>0</v>
      </c>
    </row>
    <row>
      <c>
        <v>2390358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45-71-M00185_OSMANCALI M04_72256923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17:20:20</t>
        </is>
      </c>
      <c>
        <is>
          <t>06.10.2022 17:27:37</t>
        </is>
      </c>
      <c>
        <v>0.121388888</v>
      </c>
      <c>
        <v>59</v>
      </c>
      <c>
        <v>1490</v>
      </c>
      <c>
        <v>0</v>
      </c>
      <c>
        <v>0</v>
      </c>
      <c>
        <v>0</v>
      </c>
      <c>
        <v>0</v>
      </c>
      <c>
        <v>7.161944</v>
      </c>
      <c>
        <v>180.869443</v>
      </c>
      <c>
        <v>0</v>
      </c>
      <c>
        <v>0</v>
      </c>
      <c>
        <v>0</v>
      </c>
      <c>
        <v>0</v>
      </c>
    </row>
    <row>
      <c>
        <v>2390365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K-1206 35-01-K01206_35-01-K01206_2360123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17:26:34</t>
        </is>
      </c>
      <c>
        <is>
          <t>06.10.2022 18:39:36</t>
        </is>
      </c>
      <c>
        <v>1.217222222</v>
      </c>
      <c>
        <v>0</v>
      </c>
      <c>
        <v>605</v>
      </c>
      <c>
        <v>0</v>
      </c>
      <c>
        <v>0</v>
      </c>
      <c>
        <v>0</v>
      </c>
      <c>
        <v>0</v>
      </c>
      <c>
        <v>0</v>
      </c>
      <c>
        <v>736.419444</v>
      </c>
      <c>
        <v>0</v>
      </c>
      <c>
        <v>0</v>
      </c>
      <c>
        <v>0</v>
      </c>
      <c>
        <v>0</v>
      </c>
    </row>
    <row>
      <c>
        <v>2390376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17:27:47</t>
        </is>
      </c>
      <c>
        <is>
          <t>06.10.2022 19:08:17</t>
        </is>
      </c>
      <c>
        <v>1.675</v>
      </c>
      <c>
        <v>261</v>
      </c>
      <c>
        <v>181</v>
      </c>
      <c>
        <v>0</v>
      </c>
      <c>
        <v>0</v>
      </c>
      <c>
        <v>0</v>
      </c>
      <c>
        <v>0</v>
      </c>
      <c>
        <v>437.175</v>
      </c>
      <c>
        <v>303.175</v>
      </c>
      <c>
        <v>0</v>
      </c>
      <c>
        <v>0</v>
      </c>
      <c>
        <v>0</v>
      </c>
      <c>
        <v>0</v>
      </c>
    </row>
    <row>
      <c>
        <v>2390364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K-914 35-01-K00914_K-4832 K02_2309782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06.10.2022 17:32:42</t>
        </is>
      </c>
      <c>
        <is>
          <t>06.10.2022 17:33:42</t>
        </is>
      </c>
      <c>
        <v>0.016666666</v>
      </c>
      <c>
        <v>0</v>
      </c>
      <c>
        <v>3358</v>
      </c>
      <c>
        <v>0</v>
      </c>
      <c>
        <v>0</v>
      </c>
      <c>
        <v>0</v>
      </c>
      <c>
        <v>0</v>
      </c>
      <c>
        <v>0</v>
      </c>
      <c>
        <v>55.966664</v>
      </c>
      <c>
        <v>0</v>
      </c>
      <c>
        <v>0</v>
      </c>
      <c>
        <v>0</v>
      </c>
      <c>
        <v>0</v>
      </c>
    </row>
    <row>
      <c>
        <v>2390393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AĞAÇ İŞLERİ KÖK-2 (M-703) 35-22-M00125_AĞAÇ SANAYİ TR-1/TR-2 M03_72110797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17:36:25</t>
        </is>
      </c>
      <c>
        <is>
          <t>06.10.2022 18:31:01</t>
        </is>
      </c>
      <c>
        <v>0.91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43.68</v>
      </c>
      <c>
        <v>0</v>
      </c>
      <c>
        <v>0</v>
      </c>
      <c>
        <v>0</v>
      </c>
      <c>
        <v>0</v>
      </c>
    </row>
    <row>
      <c>
        <v>2390386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M-875 35-02-M00875_35-02-M00875_2364563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06.10.2022 17:48:31</t>
        </is>
      </c>
      <c>
        <is>
          <t>06.10.2022 18:09:59</t>
        </is>
      </c>
      <c>
        <v>0.357777777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16.1</v>
      </c>
      <c>
        <v>0</v>
      </c>
      <c>
        <v>0</v>
      </c>
      <c>
        <v>0</v>
      </c>
      <c>
        <v>0</v>
      </c>
    </row>
    <row>
      <c>
        <v>2390400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TR-103 TARIMSAL SULAMA 45-80-M01103_45-80-M01103_2369267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17:50:12</t>
        </is>
      </c>
      <c>
        <is>
          <t>06.10.2022 18:14:13</t>
        </is>
      </c>
      <c>
        <v>0.400277777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3.6025</v>
      </c>
      <c>
        <v>0</v>
      </c>
      <c>
        <v>0</v>
      </c>
      <c>
        <v>0</v>
      </c>
      <c>
        <v>0</v>
      </c>
    </row>
    <row>
      <c>
        <v>2390399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HALİLBEYLİ TR-1 KÖK 35-27-M01057_HALİLBEYLİ GİRİŞ M02_61283844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17:53:32</t>
        </is>
      </c>
      <c>
        <is>
          <t>06.10.2022 18:52:00</t>
        </is>
      </c>
      <c>
        <v>0.974444444</v>
      </c>
      <c>
        <v>34</v>
      </c>
      <c>
        <v>810</v>
      </c>
      <c>
        <v>0</v>
      </c>
      <c>
        <v>0</v>
      </c>
      <c>
        <v>0</v>
      </c>
      <c>
        <v>0</v>
      </c>
      <c>
        <v>33.131111</v>
      </c>
      <c>
        <v>789.3</v>
      </c>
      <c>
        <v>0</v>
      </c>
      <c>
        <v>0</v>
      </c>
      <c>
        <v>0</v>
      </c>
      <c>
        <v>0</v>
      </c>
    </row>
    <row>
      <c>
        <v>2390410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K-4537 35-07-K04537_99003535_99003535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17:54:34</t>
        </is>
      </c>
      <c>
        <is>
          <t>06.10.2022 18:39:01</t>
        </is>
      </c>
      <c>
        <v>0.740833333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1.481667</v>
      </c>
      <c>
        <v>0</v>
      </c>
      <c>
        <v>0</v>
      </c>
      <c>
        <v>0</v>
      </c>
      <c>
        <v>0</v>
      </c>
    </row>
    <row>
      <c>
        <v>2390413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BALLICA TR-2 45-72-L00548_956512129_956512129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17:59:42</t>
        </is>
      </c>
      <c>
        <is>
          <t>06.10.2022 20:52:39</t>
        </is>
      </c>
      <c>
        <v>2.8825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2.8825</v>
      </c>
      <c>
        <v>0</v>
      </c>
      <c>
        <v>0</v>
      </c>
      <c>
        <v>0</v>
      </c>
      <c>
        <v>0</v>
      </c>
    </row>
    <row>
      <c>
        <v>2390416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ŞEYHDAVUTLAR TR-3 KERTİL 45-79-M00141_C_56397603_56397603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06.10.2022 18:00:23</t>
        </is>
      </c>
      <c>
        <is>
          <t>06.10.2022 21:00:58</t>
        </is>
      </c>
      <c>
        <v>3.009722222</v>
      </c>
      <c>
        <v>0</v>
      </c>
      <c>
        <v>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42.136111</v>
      </c>
    </row>
    <row>
      <c>
        <v>2390426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DM01/58(TR-1/02) 45-71-M00019_DM-1/59 M02_66501263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18:07:32</t>
        </is>
      </c>
      <c>
        <is>
          <t>06.10.2022 22:28:55</t>
        </is>
      </c>
      <c>
        <v>4.356388888</v>
      </c>
      <c>
        <v>13</v>
      </c>
      <c>
        <v>957</v>
      </c>
      <c>
        <v>0</v>
      </c>
      <c>
        <v>0</v>
      </c>
      <c>
        <v>0</v>
      </c>
      <c>
        <v>0</v>
      </c>
      <c>
        <v>56.633056</v>
      </c>
      <c>
        <v>4169.064166</v>
      </c>
      <c>
        <v>0</v>
      </c>
      <c>
        <v>0</v>
      </c>
      <c>
        <v>0</v>
      </c>
      <c>
        <v>0</v>
      </c>
    </row>
    <row>
      <c>
        <v>2390428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DM-5/8 KÖK 45-71-M00828_DM-5/7 M09_72087221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18:07:42</t>
        </is>
      </c>
      <c>
        <is>
          <t>06.10.2022 19:29:01</t>
        </is>
      </c>
      <c>
        <v>1.355277777</v>
      </c>
      <c>
        <v>72</v>
      </c>
      <c>
        <v>87</v>
      </c>
      <c>
        <v>0</v>
      </c>
      <c>
        <v>0</v>
      </c>
      <c>
        <v>0</v>
      </c>
      <c>
        <v>0</v>
      </c>
      <c>
        <v>97.58</v>
      </c>
      <c>
        <v>117.909167</v>
      </c>
      <c>
        <v>0</v>
      </c>
      <c>
        <v>0</v>
      </c>
      <c>
        <v>0</v>
      </c>
      <c>
        <v>0</v>
      </c>
    </row>
    <row>
      <c>
        <v>2390430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M-860 35-02-M00860_99825595_99825595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18:08:31</t>
        </is>
      </c>
      <c>
        <is>
          <t>06.10.2022 18:54:03</t>
        </is>
      </c>
      <c>
        <v>0.758888888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3.035556</v>
      </c>
      <c>
        <v>0</v>
      </c>
      <c>
        <v>0</v>
      </c>
      <c>
        <v>0</v>
      </c>
      <c>
        <v>0</v>
      </c>
    </row>
    <row>
      <c>
        <v>2390431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DM-9 45-71-M00386_GENEL KONUTLAR M07_66182332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18:10:33</t>
        </is>
      </c>
      <c>
        <is>
          <t>06.10.2022 22:29:18</t>
        </is>
      </c>
      <c>
        <v>4.3125</v>
      </c>
      <c>
        <v>6</v>
      </c>
      <c>
        <v>34</v>
      </c>
      <c>
        <v>0</v>
      </c>
      <c>
        <v>0</v>
      </c>
      <c>
        <v>0</v>
      </c>
      <c>
        <v>0</v>
      </c>
      <c>
        <v>25.875</v>
      </c>
      <c>
        <v>146.625</v>
      </c>
      <c>
        <v>0</v>
      </c>
      <c>
        <v>0</v>
      </c>
      <c>
        <v>0</v>
      </c>
      <c>
        <v>0</v>
      </c>
    </row>
    <row>
      <c>
        <v>2390429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45-81-M00001_HatBaşıAyırıcı_53134863 M14_53134863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18:13:39</t>
        </is>
      </c>
      <c>
        <is>
          <t>06.10.2022 18:59:51</t>
        </is>
      </c>
      <c>
        <v>0.77</v>
      </c>
      <c>
        <v>0</v>
      </c>
      <c>
        <v>0</v>
      </c>
      <c>
        <v>0</v>
      </c>
      <c>
        <v>0</v>
      </c>
      <c>
        <v>3</v>
      </c>
      <c>
        <v>161</v>
      </c>
      <c>
        <v>0</v>
      </c>
      <c>
        <v>0</v>
      </c>
      <c>
        <v>0</v>
      </c>
      <c>
        <v>0</v>
      </c>
      <c>
        <v>2.31</v>
      </c>
      <c>
        <v>123.97</v>
      </c>
    </row>
    <row>
      <c>
        <v>2390433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ÇERİKÖZÜ YAYLA TR-1 35-29-L00800__72410802_72410802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18:19:21</t>
        </is>
      </c>
      <c>
        <is>
          <t>06.10.2022 19:17:03</t>
        </is>
      </c>
      <c>
        <v>0.961666666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15.386667</v>
      </c>
    </row>
    <row>
      <c>
        <v>2390434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DM-14/11 (DM-23/2-B) 45-71-M01944_953209247_953209247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18:24:06</t>
        </is>
      </c>
      <c>
        <is>
          <t>06.10.2022 21:46:28</t>
        </is>
      </c>
      <c>
        <v>3.372777777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16.863889</v>
      </c>
      <c>
        <v>0</v>
      </c>
      <c>
        <v>0</v>
      </c>
      <c>
        <v>0</v>
      </c>
      <c>
        <v>0</v>
      </c>
    </row>
    <row>
      <c>
        <v>2390444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KEMALİYE TR-10 45-73-M00156_A_56384393_56384393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18:42:17</t>
        </is>
      </c>
      <c>
        <is>
          <t>06.10.2022 20:52:04</t>
        </is>
      </c>
      <c>
        <v>2.163055555</v>
      </c>
      <c>
        <v>0</v>
      </c>
      <c>
        <v>0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186.022778</v>
      </c>
    </row>
    <row>
      <c>
        <v>2390449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HALİLBEYLİ TR-1 KÖK 35-27-M01057_HAMZABABA VE KÖYLER M04_61283942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06.10.2022 18:51:22</t>
        </is>
      </c>
      <c>
        <is>
          <t>06.10.2022 20:45:19</t>
        </is>
      </c>
      <c>
        <v>1.899166666</v>
      </c>
      <c>
        <v>14</v>
      </c>
      <c>
        <v>533</v>
      </c>
      <c>
        <v>0</v>
      </c>
      <c>
        <v>0</v>
      </c>
      <c>
        <v>0</v>
      </c>
      <c>
        <v>0</v>
      </c>
      <c>
        <v>26.588333</v>
      </c>
      <c>
        <v>1012.255833</v>
      </c>
      <c>
        <v>0</v>
      </c>
      <c>
        <v>0</v>
      </c>
      <c>
        <v>0</v>
      </c>
      <c>
        <v>0</v>
      </c>
    </row>
    <row>
      <c>
        <v>2390446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K-573 35-01-K00573_D 1D_5848739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18:52:18</t>
        </is>
      </c>
      <c>
        <is>
          <t>06.10.2022 19:51:49</t>
        </is>
      </c>
      <c>
        <v>0.991944444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48.605278</v>
      </c>
      <c>
        <v>0</v>
      </c>
      <c>
        <v>0</v>
      </c>
      <c>
        <v>0</v>
      </c>
      <c>
        <v>0</v>
      </c>
    </row>
    <row>
      <c>
        <v>2390452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M-3438(YATIRIM REZERVE) 35-03-M03438_910151963_910151963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06.10.2022 19:04:55</t>
        </is>
      </c>
      <c>
        <is>
          <t>06.10.2022 19:58:15</t>
        </is>
      </c>
      <c>
        <v>0.888888888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18.666667</v>
      </c>
      <c>
        <v>0</v>
      </c>
      <c>
        <v>0</v>
      </c>
      <c>
        <v>0</v>
      </c>
      <c>
        <v>0</v>
      </c>
    </row>
    <row>
      <c>
        <v>2390455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ÇERKEZ HAMİDİYE TR-1 45-82-M00259_A_56403649_56403649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19:05:06</t>
        </is>
      </c>
      <c>
        <is>
          <t>06.10.2022 21:07:44</t>
        </is>
      </c>
      <c>
        <v>2.043888888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134.896667</v>
      </c>
      <c>
        <v>0</v>
      </c>
      <c>
        <v>0</v>
      </c>
      <c>
        <v>0</v>
      </c>
      <c>
        <v>0</v>
      </c>
    </row>
    <row>
      <c>
        <v>2390454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35-31-L00144_A_72255945_72255945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19:05:22</t>
        </is>
      </c>
      <c>
        <is>
          <t>06.10.2022 20:01:03</t>
        </is>
      </c>
      <c>
        <v>0.928055555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4.640278</v>
      </c>
      <c>
        <v>0</v>
      </c>
      <c>
        <v>0</v>
      </c>
    </row>
    <row>
      <c>
        <v>2390471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K-4359 35-02-K04359_910136945_910136945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06.10.2022 19:09:16</t>
        </is>
      </c>
      <c>
        <is>
          <t>06.10.2022 20:54:12</t>
        </is>
      </c>
      <c>
        <v>1.748888888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10.493333</v>
      </c>
      <c>
        <v>0</v>
      </c>
      <c>
        <v>0</v>
      </c>
      <c>
        <v>0</v>
      </c>
      <c>
        <v>0</v>
      </c>
    </row>
    <row>
      <c>
        <v>2390456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L-112 OVACIK 35-18-L00112__72372404_72372404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19:09:45</t>
        </is>
      </c>
      <c>
        <is>
          <t>06.10.2022 20:42:05</t>
        </is>
      </c>
      <c>
        <v>1.538888888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96.95</v>
      </c>
      <c>
        <v>0</v>
      </c>
      <c>
        <v>0</v>
      </c>
    </row>
    <row>
      <c>
        <v>2390460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_6035870_56366551_56366551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19:13:03</t>
        </is>
      </c>
      <c>
        <is>
          <t>06.10.2022 21:23:12</t>
        </is>
      </c>
      <c>
        <v>2.169166666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43.383333</v>
      </c>
      <c>
        <v>0</v>
      </c>
      <c>
        <v>0</v>
      </c>
      <c>
        <v>0</v>
      </c>
      <c>
        <v>0</v>
      </c>
    </row>
    <row>
      <c>
        <v>2390459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TR-2 35-23-M00223_B_56367234_56367234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19:17:11</t>
        </is>
      </c>
      <c>
        <is>
          <t>06.10.2022 20:30:34</t>
        </is>
      </c>
      <c>
        <v>1.223055555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36.691667</v>
      </c>
      <c>
        <v>0</v>
      </c>
      <c>
        <v>0</v>
      </c>
      <c>
        <v>0</v>
      </c>
      <c>
        <v>0</v>
      </c>
    </row>
    <row>
      <c>
        <v>2390478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45-71-M00003_TR-3/2 M04_2307287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19:27:56</t>
        </is>
      </c>
      <c>
        <is>
          <t>06.10.2022 21:57:36</t>
        </is>
      </c>
      <c>
        <v>2.494444444</v>
      </c>
      <c>
        <v>0</v>
      </c>
      <c>
        <v>2539</v>
      </c>
      <c>
        <v>0</v>
      </c>
      <c>
        <v>0</v>
      </c>
      <c>
        <v>0</v>
      </c>
      <c>
        <v>0</v>
      </c>
      <c>
        <v>0</v>
      </c>
      <c>
        <v>6333.394443</v>
      </c>
      <c>
        <v>0</v>
      </c>
      <c>
        <v>0</v>
      </c>
      <c>
        <v>0</v>
      </c>
      <c>
        <v>0</v>
      </c>
    </row>
    <row>
      <c>
        <v>2390480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TR-2 DM (M-702) 35-30-M00702_DİKİLİ İM (ŞEHİR-4) M08_66045494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19:31:54</t>
        </is>
      </c>
      <c>
        <is>
          <t>06.10.2022 20:06:15</t>
        </is>
      </c>
      <c>
        <v>0.5725</v>
      </c>
      <c>
        <v>0</v>
      </c>
      <c>
        <v>4</v>
      </c>
      <c>
        <v>3</v>
      </c>
      <c>
        <v>9489</v>
      </c>
      <c>
        <v>0</v>
      </c>
      <c>
        <v>0</v>
      </c>
      <c>
        <v>0</v>
      </c>
      <c>
        <v>2.29</v>
      </c>
      <c>
        <v>1.7175</v>
      </c>
      <c>
        <v>5432.4525</v>
      </c>
      <c>
        <v>0</v>
      </c>
      <c>
        <v>0</v>
      </c>
    </row>
    <row>
      <c>
        <v>2390499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URGANLI TR-2 45-83-M00570_48025143_56400140_56400140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19:36:04</t>
        </is>
      </c>
      <c>
        <is>
          <t>06.10.2022 21:44:27</t>
        </is>
      </c>
      <c>
        <v>2.139722222</v>
      </c>
      <c>
        <v>0</v>
      </c>
      <c>
        <v>172</v>
      </c>
      <c>
        <v>0</v>
      </c>
      <c>
        <v>0</v>
      </c>
      <c>
        <v>0</v>
      </c>
      <c>
        <v>0</v>
      </c>
      <c>
        <v>0</v>
      </c>
      <c>
        <v>368.032222</v>
      </c>
      <c>
        <v>0</v>
      </c>
      <c>
        <v>0</v>
      </c>
      <c>
        <v>0</v>
      </c>
      <c>
        <v>0</v>
      </c>
    </row>
    <row>
      <c>
        <v>2390497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K-573 35-01-K00573_35-01-K00573_2355670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19:44:12</t>
        </is>
      </c>
      <c>
        <is>
          <t>06.10.2022 19:54:31</t>
        </is>
      </c>
      <c>
        <v>0.171944444</v>
      </c>
      <c>
        <v>0</v>
      </c>
      <c>
        <v>435</v>
      </c>
      <c>
        <v>0</v>
      </c>
      <c>
        <v>0</v>
      </c>
      <c>
        <v>0</v>
      </c>
      <c>
        <v>0</v>
      </c>
      <c>
        <v>0</v>
      </c>
      <c>
        <v>74.795833</v>
      </c>
      <c>
        <v>0</v>
      </c>
      <c>
        <v>0</v>
      </c>
      <c>
        <v>0</v>
      </c>
      <c>
        <v>0</v>
      </c>
    </row>
    <row>
      <c>
        <v>2390513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ORTAKÖY TR-1 35-29-L00217_A_82471484_82471484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19:47:22</t>
        </is>
      </c>
      <c>
        <is>
          <t>06.10.2022 22:20:25</t>
        </is>
      </c>
      <c>
        <v>2.550833333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15.305</v>
      </c>
      <c>
        <v>0</v>
      </c>
      <c>
        <v>0</v>
      </c>
      <c>
        <v>0</v>
      </c>
      <c>
        <v>0</v>
      </c>
    </row>
    <row>
      <c>
        <v>2390531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TR-7 KÖK 35-28-M00379_C C01_79673300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20:06:46</t>
        </is>
      </c>
      <c>
        <is>
          <t>06.10.2022 21:27:53</t>
        </is>
      </c>
      <c>
        <v>1.351944444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2.703889</v>
      </c>
      <c>
        <v>0</v>
      </c>
      <c>
        <v>0</v>
      </c>
      <c>
        <v>0</v>
      </c>
      <c>
        <v>0</v>
      </c>
    </row>
    <row>
      <c>
        <v>2390532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TR-83 (DM-6/7) 35-17-M00083_950302226_950302226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06.10.2022 20:11:18</t>
        </is>
      </c>
      <c>
        <is>
          <t>06.10.2022 23:27:12</t>
        </is>
      </c>
      <c>
        <v>3.265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16.325</v>
      </c>
      <c>
        <v>0</v>
      </c>
      <c>
        <v>0</v>
      </c>
      <c>
        <v>0</v>
      </c>
      <c>
        <v>0</v>
      </c>
    </row>
    <row>
      <c>
        <v>2390533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35-29-L00035_AKYURT ENH L03_72208827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20:23:00</t>
        </is>
      </c>
      <c>
        <is>
          <t>06.10.2022 20:34:50</t>
        </is>
      </c>
      <c>
        <v>0.197222222</v>
      </c>
      <c>
        <v>0</v>
      </c>
      <c>
        <v>161</v>
      </c>
      <c>
        <v>0</v>
      </c>
      <c>
        <v>0</v>
      </c>
      <c>
        <v>3</v>
      </c>
      <c>
        <v>231</v>
      </c>
      <c>
        <v>0</v>
      </c>
      <c>
        <v>31.752778</v>
      </c>
      <c>
        <v>0</v>
      </c>
      <c>
        <v>0</v>
      </c>
      <c>
        <v>0.591667</v>
      </c>
      <c>
        <v>45.558333</v>
      </c>
    </row>
    <row>
      <c>
        <v>2390536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K-4299 35-02-K04299_ÜNİVERSİTE TM K03_2058849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06.10.2022 21:01:17</t>
        </is>
      </c>
      <c>
        <is>
          <t>07.10.2022 03:12:07</t>
        </is>
      </c>
      <c>
        <v>6.180555555</v>
      </c>
      <c>
        <v>34</v>
      </c>
      <c>
        <v>2367</v>
      </c>
      <c>
        <v>0</v>
      </c>
      <c>
        <v>0</v>
      </c>
      <c>
        <v>0</v>
      </c>
      <c>
        <v>0</v>
      </c>
      <c>
        <v>210.138889</v>
      </c>
      <c>
        <v>14629.374999</v>
      </c>
      <c>
        <v>0</v>
      </c>
      <c>
        <v>0</v>
      </c>
      <c>
        <v>0</v>
      </c>
      <c>
        <v>0</v>
      </c>
    </row>
    <row>
      <c>
        <v>2390540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L-377 35-18-L00377_950448692_950448692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06.10.2022 21:12:20</t>
        </is>
      </c>
      <c>
        <is>
          <t>06.10.2022 21:38:32</t>
        </is>
      </c>
      <c>
        <v>0.436666666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0.436667</v>
      </c>
      <c>
        <v>0</v>
      </c>
      <c>
        <v>0</v>
      </c>
    </row>
    <row>
      <c>
        <v>2390541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ŞEYHDAVUTLAR TR-4 KEMİKLİ 45-79-M00121_45-79-M00121_2367426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06.10.2022 21:19:12</t>
        </is>
      </c>
      <c>
        <is>
          <t>06.10.2022 22:42:54</t>
        </is>
      </c>
      <c>
        <v>1.395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68.355</v>
      </c>
    </row>
    <row>
      <c>
        <v>2390542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TR-13 35-23-M00360_B_79385546_79385546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21:34:18</t>
        </is>
      </c>
      <c>
        <is>
          <t>06.10.2022 22:50:39</t>
        </is>
      </c>
      <c>
        <v>1.2725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96.71</v>
      </c>
      <c>
        <v>0</v>
      </c>
      <c>
        <v>0</v>
      </c>
      <c>
        <v>0</v>
      </c>
      <c>
        <v>0</v>
      </c>
    </row>
    <row>
      <c>
        <v>2390539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KEMER KÖYÜ TR-1 35-15-L00274_35-15-L00274_2358851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06.10.2022 21:55:34</t>
        </is>
      </c>
      <c>
        <is>
          <t>06.10.2022 22:15:06</t>
        </is>
      </c>
      <c>
        <v>0.325555555</v>
      </c>
      <c>
        <v>0</v>
      </c>
      <c>
        <v>0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0</v>
      </c>
      <c>
        <v>0</v>
      </c>
      <c>
        <v>41.671111</v>
      </c>
    </row>
    <row>
      <c>
        <v>2390547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35-16-A00002_TR-106(İÇ İHTİYAÇ TRF) L14_2055208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22:23:54</t>
        </is>
      </c>
      <c>
        <is>
          <t>06.10.2022 23:20:31</t>
        </is>
      </c>
      <c>
        <v>0.943611111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86.812222</v>
      </c>
      <c>
        <v>0</v>
      </c>
      <c>
        <v>0</v>
      </c>
      <c>
        <v>0</v>
      </c>
      <c>
        <v>0</v>
      </c>
    </row>
    <row>
      <c>
        <v>2390548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35-31-L00072_47943191_56367715_56367715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06.10.2022 22:26:36</t>
        </is>
      </c>
      <c>
        <is>
          <t>06.10.2022 23:51:44</t>
        </is>
      </c>
      <c>
        <v>1.418888888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11.351111</v>
      </c>
    </row>
    <row>
      <c>
        <v>2390549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35-16-A00003_DONANIMLI YEDEK M01_2072962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06.10.2022 22:32:13</t>
        </is>
      </c>
      <c>
        <is>
          <t>06.10.2022 23:59:57</t>
        </is>
      </c>
      <c>
        <v>1.462222222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2.924444</v>
      </c>
      <c>
        <v>0</v>
      </c>
    </row>
    <row>
      <c>
        <v>2390554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İZZETTİN KÖK 45-83-M00132_HatBaşıAyırıcı_53137087 M02_53137087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06.10.2022 22:45:29</t>
        </is>
      </c>
      <c>
        <is>
          <t>07.10.2022 02:01:24</t>
        </is>
      </c>
      <c>
        <v>3.265277777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143.672222</v>
      </c>
      <c>
        <v>0</v>
      </c>
      <c>
        <v>0</v>
      </c>
      <c>
        <v>0</v>
      </c>
      <c>
        <v>0</v>
      </c>
    </row>
    <row>
      <c>
        <v>2390553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TR-3 35-16-L00003_A_56352882_56352882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06.10.2022 22:45:56</t>
        </is>
      </c>
      <c>
        <is>
          <t>07.10.2022 00:15:05</t>
        </is>
      </c>
      <c>
        <v>1.485833333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261.506667</v>
      </c>
      <c>
        <v>0</v>
      </c>
      <c>
        <v>0</v>
      </c>
      <c>
        <v>0</v>
      </c>
      <c>
        <v>0</v>
      </c>
    </row>
    <row>
      <c>
        <v>2390566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K-3582 35-01-K03582_910882756_910882756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06.10.2022 23:42:11</t>
        </is>
      </c>
      <c>
        <is>
          <t>07.10.2022 00:23:51</t>
        </is>
      </c>
      <c>
        <v>0.694444444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0.694444</v>
      </c>
      <c>
        <v>0</v>
      </c>
      <c>
        <v>0</v>
      </c>
      <c>
        <v>0</v>
      </c>
      <c>
        <v>0</v>
      </c>
    </row>
    <row>
      <c>
        <v>2390569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DM-14/08 45-71-M00385_DM-14/9Ö M04_66509254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06.10.2022 23:56:10</t>
        </is>
      </c>
      <c>
        <is>
          <t>07.10.2022 01:04:36</t>
        </is>
      </c>
      <c>
        <v>1.140555555</v>
      </c>
      <c>
        <v>2</v>
      </c>
      <c>
        <v>0</v>
      </c>
      <c>
        <v>0</v>
      </c>
      <c>
        <v>0</v>
      </c>
      <c>
        <v>0</v>
      </c>
      <c>
        <v>0</v>
      </c>
      <c>
        <v>2.281111</v>
      </c>
      <c>
        <v>0</v>
      </c>
      <c>
        <v>0</v>
      </c>
      <c>
        <v>0</v>
      </c>
      <c>
        <v>0</v>
      </c>
      <c>
        <v>0</v>
      </c>
    </row>
    <row>
      <c>
        <v>2390577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TR-12 35-22-M00012_35-22-M00012_2354047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07.10.2022 00:43:39</t>
        </is>
      </c>
      <c>
        <is>
          <t>07.10.2022 01:02:54</t>
        </is>
      </c>
      <c>
        <v>0.320833333</v>
      </c>
      <c>
        <v>0</v>
      </c>
      <c>
        <v>326</v>
      </c>
      <c>
        <v>0</v>
      </c>
      <c>
        <v>0</v>
      </c>
      <c>
        <v>0</v>
      </c>
      <c>
        <v>0</v>
      </c>
      <c>
        <v>0</v>
      </c>
      <c>
        <v>104.591667</v>
      </c>
      <c>
        <v>0</v>
      </c>
      <c>
        <v>0</v>
      </c>
      <c>
        <v>0</v>
      </c>
      <c>
        <v>0</v>
      </c>
    </row>
    <row>
      <c>
        <v>2390579</v>
      </c>
      <c>
        <v>1</v>
      </c>
      <c>
        <is>
          <t>İZMİR</t>
        </is>
      </c>
      <c>
        <v>BAYRAKLI</v>
      </c>
      <c>
        <is>
          <t>TM Fideri</t>
        </is>
      </c>
      <c t="inlineStr">
        <is>
          <t>PİYALE TM 35-02-A00007_PİYALE-19 K25_2310582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01:12:56</t>
        </is>
      </c>
      <c>
        <is>
          <t>07.10.2022 01:21:02</t>
        </is>
      </c>
      <c>
        <v>0.135</v>
      </c>
      <c>
        <v>8</v>
      </c>
      <c>
        <v>1124</v>
      </c>
      <c>
        <v>0</v>
      </c>
      <c>
        <v>0</v>
      </c>
      <c>
        <v>0</v>
      </c>
      <c>
        <v>0</v>
      </c>
      <c>
        <v>1.08</v>
      </c>
      <c>
        <v>151.74</v>
      </c>
      <c>
        <v>0</v>
      </c>
      <c>
        <v>0</v>
      </c>
      <c>
        <v>0</v>
      </c>
      <c>
        <v>0</v>
      </c>
    </row>
    <row>
      <c>
        <v>2390580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İZZETTİN KÖK 45-83-M00132_SİNİRLİ M02_2327937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07.10.2022 01:24:49</t>
        </is>
      </c>
      <c>
        <is>
          <t>07.10.2022 02:15:45</t>
        </is>
      </c>
      <c>
        <v>0.848888888</v>
      </c>
      <c>
        <v>153</v>
      </c>
      <c>
        <v>458</v>
      </c>
      <c>
        <v>0</v>
      </c>
      <c>
        <v>0</v>
      </c>
      <c>
        <v>0</v>
      </c>
      <c>
        <v>0</v>
      </c>
      <c>
        <v>129.88</v>
      </c>
      <c>
        <v>388.791111</v>
      </c>
      <c>
        <v>0</v>
      </c>
      <c>
        <v>0</v>
      </c>
      <c>
        <v>0</v>
      </c>
      <c>
        <v>0</v>
      </c>
    </row>
    <row>
      <c>
        <v>2390582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KARAKUYU KÖK 35-22-M00091_KARAKUYU M02_72111688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01:58:45</t>
        </is>
      </c>
      <c>
        <is>
          <t>07.10.2022 02:52:59</t>
        </is>
      </c>
      <c>
        <v>0.903888888</v>
      </c>
      <c>
        <v>15</v>
      </c>
      <c>
        <v>424</v>
      </c>
      <c>
        <v>0</v>
      </c>
      <c>
        <v>0</v>
      </c>
      <c>
        <v>0</v>
      </c>
      <c>
        <v>0</v>
      </c>
      <c>
        <v>13.558333</v>
      </c>
      <c>
        <v>383.248889</v>
      </c>
      <c>
        <v>0</v>
      </c>
      <c>
        <v>0</v>
      </c>
      <c>
        <v>0</v>
      </c>
      <c>
        <v>0</v>
      </c>
    </row>
    <row>
      <c>
        <v>2390583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02:30:54</t>
        </is>
      </c>
      <c>
        <is>
          <t>07.10.2022 02:41:56</t>
        </is>
      </c>
      <c>
        <v>0.183888888</v>
      </c>
      <c>
        <v>0</v>
      </c>
      <c>
        <v>0</v>
      </c>
      <c>
        <v>18</v>
      </c>
      <c>
        <v>1327</v>
      </c>
      <c>
        <v>0</v>
      </c>
      <c>
        <v>0</v>
      </c>
      <c>
        <v>0</v>
      </c>
      <c>
        <v>0</v>
      </c>
      <c>
        <v>3.31</v>
      </c>
      <c>
        <v>244.020554</v>
      </c>
      <c>
        <v>0</v>
      </c>
      <c>
        <v>0</v>
      </c>
    </row>
    <row>
      <c>
        <v>2390585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DOĞANCI TR-3 35-31-L00336_47796966_56352956_56352956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02:46:51</t>
        </is>
      </c>
      <c>
        <is>
          <t>07.10.2022 04:35:59</t>
        </is>
      </c>
      <c>
        <v>1.818888888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21.826667</v>
      </c>
    </row>
    <row>
      <c>
        <v>2390586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03:29:55</t>
        </is>
      </c>
      <c>
        <is>
          <t>07.10.2022 03:46:26</t>
        </is>
      </c>
      <c>
        <v>0.275277777</v>
      </c>
      <c>
        <v>0</v>
      </c>
      <c>
        <v>0</v>
      </c>
      <c>
        <v>18</v>
      </c>
      <c>
        <v>1327</v>
      </c>
      <c>
        <v>0</v>
      </c>
      <c>
        <v>0</v>
      </c>
      <c>
        <v>0</v>
      </c>
      <c>
        <v>0</v>
      </c>
      <c>
        <v>4.955</v>
      </c>
      <c>
        <v>365.29361</v>
      </c>
      <c>
        <v>0</v>
      </c>
      <c>
        <v>0</v>
      </c>
    </row>
    <row>
      <c>
        <v>2390588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04:31:15</t>
        </is>
      </c>
      <c>
        <is>
          <t>07.10.2022 05:12:09</t>
        </is>
      </c>
      <c>
        <v>0.681666666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37.491667</v>
      </c>
      <c>
        <v>0</v>
      </c>
      <c>
        <v>0</v>
      </c>
    </row>
    <row>
      <c>
        <v>2390589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M-1117 35-01-M01117_35-01-M01117_2375916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07.10.2022 04:34:25</t>
        </is>
      </c>
      <c>
        <is>
          <t>07.10.2022 11:31:01</t>
        </is>
      </c>
      <c>
        <v>6.943333333</v>
      </c>
      <c>
        <v>0</v>
      </c>
      <c>
        <v>2173</v>
      </c>
      <c>
        <v>0</v>
      </c>
      <c>
        <v>0</v>
      </c>
      <c>
        <v>0</v>
      </c>
      <c>
        <v>0</v>
      </c>
      <c>
        <v>0</v>
      </c>
      <c>
        <v>15087.863333</v>
      </c>
      <c>
        <v>0</v>
      </c>
      <c>
        <v>0</v>
      </c>
      <c>
        <v>0</v>
      </c>
      <c>
        <v>0</v>
      </c>
    </row>
    <row>
      <c>
        <v>2390592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45-78-M00576_HatBaşıAyırıcı_53139443 M05_53139443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05:25:13</t>
        </is>
      </c>
      <c>
        <is>
          <t>07.10.2022 06:37:33</t>
        </is>
      </c>
      <c>
        <v>1.205555555</v>
      </c>
      <c>
        <v>0</v>
      </c>
      <c>
        <v>0</v>
      </c>
      <c>
        <v>0</v>
      </c>
      <c>
        <v>0</v>
      </c>
      <c>
        <v>50</v>
      </c>
      <c>
        <v>19</v>
      </c>
      <c>
        <v>0</v>
      </c>
      <c>
        <v>0</v>
      </c>
      <c>
        <v>0</v>
      </c>
      <c>
        <v>0</v>
      </c>
      <c>
        <v>60.277778</v>
      </c>
      <c>
        <v>22.905556</v>
      </c>
    </row>
    <row>
      <c>
        <v>2390594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TR-3 35-31-L00145_47826860_56352614_56352614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05:47:34</t>
        </is>
      </c>
      <c>
        <is>
          <t>07.10.2022 07:25:00</t>
        </is>
      </c>
      <c>
        <v>1.623888888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25.982222</v>
      </c>
      <c>
        <v>0</v>
      </c>
      <c>
        <v>0</v>
      </c>
    </row>
    <row>
      <c>
        <v>2390597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L-295 35-18-L00295_950449188_950449188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05:59:57</t>
        </is>
      </c>
      <c>
        <is>
          <t>07.10.2022 07:46:42</t>
        </is>
      </c>
      <c>
        <v>1.779166666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1.779167</v>
      </c>
      <c>
        <v>0</v>
      </c>
      <c>
        <v>0</v>
      </c>
    </row>
    <row>
      <c>
        <v>2390599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SEYREKLİ TR-1 35-15-L00441_A_56361985_56361985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07.10.2022 06:27:44</t>
        </is>
      </c>
      <c>
        <is>
          <t>07.10.2022 08:12:56</t>
        </is>
      </c>
      <c>
        <v>1.753333333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122.733333</v>
      </c>
      <c>
        <v>0</v>
      </c>
      <c>
        <v>0</v>
      </c>
      <c>
        <v>0</v>
      </c>
      <c>
        <v>0</v>
      </c>
    </row>
    <row>
      <c>
        <v>2390602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K-4008 35-01-K04008_TRAFO K02_2117871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07.10.2022 06:33:22</t>
        </is>
      </c>
      <c>
        <is>
          <t>07.10.2022 12:51:05</t>
        </is>
      </c>
      <c>
        <v>6.295277777</v>
      </c>
      <c>
        <v>0</v>
      </c>
      <c>
        <v>674</v>
      </c>
      <c>
        <v>0</v>
      </c>
      <c>
        <v>0</v>
      </c>
      <c>
        <v>0</v>
      </c>
      <c>
        <v>0</v>
      </c>
      <c>
        <v>0</v>
      </c>
      <c>
        <v>4243.017222</v>
      </c>
      <c>
        <v>0</v>
      </c>
      <c>
        <v>0</v>
      </c>
      <c>
        <v>0</v>
      </c>
      <c>
        <v>0</v>
      </c>
    </row>
    <row>
      <c>
        <v>2390601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AŞAĞIÇOBANİSA KÖK 45-71-M00096_İSTASYON KABİN M05_2076284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06:39:04</t>
        </is>
      </c>
      <c>
        <is>
          <t>07.10.2022 07:33:26</t>
        </is>
      </c>
      <c>
        <v>0.906111111</v>
      </c>
      <c>
        <v>0</v>
      </c>
      <c>
        <v>985</v>
      </c>
      <c>
        <v>0</v>
      </c>
      <c>
        <v>0</v>
      </c>
      <c>
        <v>0</v>
      </c>
      <c>
        <v>0</v>
      </c>
      <c>
        <v>0</v>
      </c>
      <c>
        <v>892.519444</v>
      </c>
      <c>
        <v>0</v>
      </c>
      <c>
        <v>0</v>
      </c>
      <c>
        <v>0</v>
      </c>
      <c>
        <v>0</v>
      </c>
    </row>
    <row>
      <c>
        <v>2390606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DOĞANCI TR-8 35-31-L00333_47904366_56386997_56386997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07:02:21</t>
        </is>
      </c>
      <c>
        <is>
          <t>07.10.2022 11:59:53</t>
        </is>
      </c>
      <c>
        <v>4.958888888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39.671111</v>
      </c>
    </row>
    <row>
      <c>
        <v>2390607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MURADİYE TR-2 SU DEPOSU 45-71-M00199_D_60985261_60985261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07:07:59</t>
        </is>
      </c>
      <c>
        <is>
          <t>07.10.2022 09:46:14</t>
        </is>
      </c>
      <c>
        <v>2.6375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451.0125</v>
      </c>
      <c>
        <v>0</v>
      </c>
      <c>
        <v>0</v>
      </c>
      <c>
        <v>0</v>
      </c>
      <c>
        <v>0</v>
      </c>
    </row>
    <row>
      <c>
        <v>2390610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DM-2/38-1 ÜÇPINARLAR 35-26-M00850_956627571_956627571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07:42:28</t>
        </is>
      </c>
      <c>
        <is>
          <t>07.10.2022 09:52:58</t>
        </is>
      </c>
      <c>
        <v>2.175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2.175</v>
      </c>
      <c>
        <v>0</v>
      </c>
      <c>
        <v>0</v>
      </c>
      <c>
        <v>0</v>
      </c>
      <c>
        <v>0</v>
      </c>
    </row>
    <row>
      <c>
        <v>2390613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KOZBEYLİ TR-1 35-23-M00070_950415401_950415401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08:04:37</t>
        </is>
      </c>
      <c>
        <is>
          <t>07.10.2022 10:14:38</t>
        </is>
      </c>
      <c>
        <v>2.166944444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2.166944</v>
      </c>
      <c>
        <v>0</v>
      </c>
      <c>
        <v>0</v>
      </c>
      <c>
        <v>0</v>
      </c>
      <c>
        <v>0</v>
      </c>
    </row>
    <row>
      <c>
        <v>2390615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AYASKENT DM-2 (TR-1) 35-16-M00011_AYASKÖY TR-4 M03_72045942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08:13:17</t>
        </is>
      </c>
      <c>
        <is>
          <t>07.10.2022 09:06:04</t>
        </is>
      </c>
      <c>
        <v>0.879722222</v>
      </c>
      <c>
        <v>0</v>
      </c>
      <c>
        <v>0</v>
      </c>
      <c>
        <v>0</v>
      </c>
      <c>
        <v>0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141.635278</v>
      </c>
    </row>
    <row>
      <c>
        <v>2390624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KAŞIKÇI KÖYÜ TR-1 45-75-M00078_A_56385316_56385316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08:17:07</t>
        </is>
      </c>
      <c>
        <is>
          <t>07.10.2022 10:21:13</t>
        </is>
      </c>
      <c>
        <v>2.068333333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231.653333</v>
      </c>
      <c>
        <v>0</v>
      </c>
      <c>
        <v>0</v>
      </c>
    </row>
    <row>
      <c>
        <v>2390616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K-3613 35-01-K03613_911412961_911412961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08:18:01</t>
        </is>
      </c>
      <c>
        <is>
          <t>07.10.2022 09:00:49</t>
        </is>
      </c>
      <c>
        <v>0.713333333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6.42</v>
      </c>
      <c>
        <v>0</v>
      </c>
      <c>
        <v>0</v>
      </c>
      <c>
        <v>0</v>
      </c>
      <c>
        <v>0</v>
      </c>
    </row>
    <row>
      <c>
        <v>2390619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35-31-L00144_A_72255945_72255945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08:18:16</t>
        </is>
      </c>
      <c>
        <is>
          <t>07.10.2022 13:12:48</t>
        </is>
      </c>
      <c>
        <v>4.908888888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24.544444</v>
      </c>
      <c>
        <v>0</v>
      </c>
      <c>
        <v>0</v>
      </c>
    </row>
    <row>
      <c>
        <v>2390621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YUKARI ÇOBANİSA TR-1 45-71-M00626_953214578_953214578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08:22:16</t>
        </is>
      </c>
      <c>
        <is>
          <t>07.10.2022 10:58:38</t>
        </is>
      </c>
      <c>
        <v>2.606111111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2.606111</v>
      </c>
      <c>
        <v>0</v>
      </c>
      <c>
        <v>0</v>
      </c>
      <c>
        <v>0</v>
      </c>
      <c>
        <v>0</v>
      </c>
    </row>
    <row>
      <c>
        <v>2390623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35-27-A00002_YENMİŞ M08_2306688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08:26:39</t>
        </is>
      </c>
      <c>
        <is>
          <t>07.10.2022 09:04:52</t>
        </is>
      </c>
      <c>
        <v>0.636944444</v>
      </c>
      <c>
        <v>218</v>
      </c>
      <c>
        <v>3264</v>
      </c>
      <c>
        <v>0</v>
      </c>
      <c>
        <v>0</v>
      </c>
      <c>
        <v>0</v>
      </c>
      <c>
        <v>0</v>
      </c>
      <c>
        <v>138.853889</v>
      </c>
      <c>
        <v>2078.986665</v>
      </c>
      <c>
        <v>0</v>
      </c>
      <c>
        <v>0</v>
      </c>
      <c>
        <v>0</v>
      </c>
      <c>
        <v>0</v>
      </c>
    </row>
    <row>
      <c>
        <v>2390625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35-29-L00035_ÇAYIRLI L06_72208825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08:31:18</t>
        </is>
      </c>
      <c>
        <is>
          <t>07.10.2022 08:49:49</t>
        </is>
      </c>
      <c>
        <v>0.308611111</v>
      </c>
      <c>
        <v>16</v>
      </c>
      <c>
        <v>121</v>
      </c>
      <c>
        <v>0</v>
      </c>
      <c>
        <v>0</v>
      </c>
      <c>
        <v>0</v>
      </c>
      <c>
        <v>0</v>
      </c>
      <c>
        <v>4.937778</v>
      </c>
      <c>
        <v>37.341944</v>
      </c>
      <c>
        <v>0</v>
      </c>
      <c>
        <v>0</v>
      </c>
      <c>
        <v>0</v>
      </c>
      <c>
        <v>0</v>
      </c>
    </row>
    <row>
      <c>
        <v>2390628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YAKACIK TR-7 35-20-L00245_11563813_56373595_56373595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08:33:13</t>
        </is>
      </c>
      <c>
        <is>
          <t>07.10.2022 08:52:14</t>
        </is>
      </c>
      <c>
        <v>0.316944444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0.633889</v>
      </c>
      <c>
        <v>0</v>
      </c>
      <c>
        <v>0</v>
      </c>
    </row>
    <row>
      <c>
        <v>2390627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08:35:00</t>
        </is>
      </c>
      <c>
        <is>
          <t>07.10.2022 08:43:38</t>
        </is>
      </c>
      <c>
        <v>0.143888888</v>
      </c>
      <c>
        <v>0</v>
      </c>
      <c>
        <v>0</v>
      </c>
      <c>
        <v>25</v>
      </c>
      <c>
        <v>125</v>
      </c>
      <c>
        <v>37</v>
      </c>
      <c>
        <v>545</v>
      </c>
      <c>
        <v>0</v>
      </c>
      <c>
        <v>0</v>
      </c>
      <c>
        <v>3.597222</v>
      </c>
      <c>
        <v>17.986111</v>
      </c>
      <c>
        <v>5.323889</v>
      </c>
      <c>
        <v>78.419444</v>
      </c>
    </row>
    <row>
      <c>
        <v>2390639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YAŞAR SÖKELİOĞLU-1 35-20-L00099_9096320_56360369_56360369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08:54:43</t>
        </is>
      </c>
      <c>
        <is>
          <t>07.10.2022 09:43:24</t>
        </is>
      </c>
      <c>
        <v>0.811388888</v>
      </c>
      <c>
        <v>0</v>
      </c>
      <c>
        <v>9</v>
      </c>
      <c>
        <v>0</v>
      </c>
      <c>
        <v>0</v>
      </c>
      <c>
        <v>0</v>
      </c>
      <c>
        <v>5</v>
      </c>
      <c>
        <v>0</v>
      </c>
      <c>
        <v>7.3025</v>
      </c>
      <c>
        <v>0</v>
      </c>
      <c>
        <v>0</v>
      </c>
      <c>
        <v>0</v>
      </c>
      <c>
        <v>4.056944</v>
      </c>
    </row>
    <row>
      <c>
        <v>2390671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ŞEYHDAVUTLAR TR-5 NAMAZGAH 45-79-M00496_C_56381931_56381931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08:58:41</t>
        </is>
      </c>
      <c>
        <is>
          <t>07.10.2022 10:57:39</t>
        </is>
      </c>
      <c>
        <v>1.982777777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65.431667</v>
      </c>
    </row>
    <row>
      <c>
        <v>2390653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45-71-M00001_MANİSA LİSESİ M10_2050175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08:59:02</t>
        </is>
      </c>
      <c>
        <is>
          <t>07.10.2022 17:03:24</t>
        </is>
      </c>
      <c>
        <v>8.072777777</v>
      </c>
      <c>
        <v>0</v>
      </c>
      <c>
        <v>1795</v>
      </c>
      <c>
        <v>0</v>
      </c>
      <c>
        <v>0</v>
      </c>
      <c>
        <v>0</v>
      </c>
      <c>
        <v>0</v>
      </c>
      <c>
        <v>0</v>
      </c>
      <c>
        <v>14490.63611</v>
      </c>
      <c>
        <v>0</v>
      </c>
      <c>
        <v>0</v>
      </c>
      <c>
        <v>0</v>
      </c>
      <c>
        <v>0</v>
      </c>
    </row>
    <row>
      <c>
        <v>2390644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BÜNYAN OSMANİYE TR-1 45-72-L00444_DIREK TIPI TRAFO HUCRESI H01_2111909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09:00:02</t>
        </is>
      </c>
      <c>
        <is>
          <t>07.10.2022 15:17:05</t>
        </is>
      </c>
      <c>
        <v>6.284166666</v>
      </c>
      <c>
        <v>0</v>
      </c>
      <c>
        <v>156</v>
      </c>
      <c>
        <v>0</v>
      </c>
      <c>
        <v>0</v>
      </c>
      <c>
        <v>0</v>
      </c>
      <c>
        <v>0</v>
      </c>
      <c>
        <v>0</v>
      </c>
      <c>
        <v>980.33</v>
      </c>
      <c>
        <v>0</v>
      </c>
      <c>
        <v>0</v>
      </c>
      <c>
        <v>0</v>
      </c>
      <c>
        <v>0</v>
      </c>
    </row>
    <row>
      <c>
        <v>2390670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AKÇAAVLU TR-1 45-82-M00167_945548145_945548145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09:00:47</t>
        </is>
      </c>
      <c>
        <is>
          <t>07.10.2022 11:38:18</t>
        </is>
      </c>
      <c>
        <v>2.625277777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2.625278</v>
      </c>
      <c>
        <v>0</v>
      </c>
      <c>
        <v>0</v>
      </c>
      <c>
        <v>0</v>
      </c>
      <c>
        <v>0</v>
      </c>
    </row>
    <row>
      <c>
        <v>2390669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EYNEZ TR-1 45-82-M00295_945532435_945532435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09:01:10</t>
        </is>
      </c>
      <c>
        <is>
          <t>07.10.2022 13:03:50</t>
        </is>
      </c>
      <c>
        <v>4.044444444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4.044444</v>
      </c>
      <c>
        <v>0</v>
      </c>
      <c>
        <v>0</v>
      </c>
      <c>
        <v>0</v>
      </c>
      <c>
        <v>0</v>
      </c>
    </row>
    <row>
      <c>
        <v>2390640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TR-19 35-23-M00019_B_56365459_56365459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09:01:22</t>
        </is>
      </c>
      <c>
        <is>
          <t>07.10.2022 17:11:18</t>
        </is>
      </c>
      <c>
        <v>8.165555555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457.271111</v>
      </c>
      <c>
        <v>0</v>
      </c>
      <c>
        <v>0</v>
      </c>
      <c>
        <v>0</v>
      </c>
      <c>
        <v>0</v>
      </c>
    </row>
    <row>
      <c>
        <v>2390642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ÇAMLICA KÖK 45-81-M00048_ÇERİPAŞA M02_71996192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09:01:47</t>
        </is>
      </c>
      <c>
        <is>
          <t>07.10.2022 16:56:50</t>
        </is>
      </c>
      <c>
        <v>7.9175</v>
      </c>
      <c>
        <v>0</v>
      </c>
      <c>
        <v>0</v>
      </c>
      <c>
        <v>0</v>
      </c>
      <c>
        <v>0</v>
      </c>
      <c>
        <v>1</v>
      </c>
      <c>
        <v>450</v>
      </c>
      <c>
        <v>0</v>
      </c>
      <c>
        <v>0</v>
      </c>
      <c>
        <v>0</v>
      </c>
      <c>
        <v>0</v>
      </c>
      <c>
        <v>7.9175</v>
      </c>
      <c>
        <v>3562.875</v>
      </c>
    </row>
    <row>
      <c>
        <v>2390648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45-82-A00001_MADEN L16_2324962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09:01:52</t>
        </is>
      </c>
      <c>
        <is>
          <t>07.10.2022 16:49:38</t>
        </is>
      </c>
      <c>
        <v>7.796111111</v>
      </c>
      <c>
        <v>11</v>
      </c>
      <c>
        <v>120</v>
      </c>
      <c>
        <v>0</v>
      </c>
      <c>
        <v>81</v>
      </c>
      <c>
        <v>0</v>
      </c>
      <c>
        <v>0</v>
      </c>
      <c>
        <v>85.757222</v>
      </c>
      <c>
        <v>935.533333</v>
      </c>
      <c>
        <v>0</v>
      </c>
      <c>
        <v>631.485</v>
      </c>
      <c>
        <v>0</v>
      </c>
      <c>
        <v>0</v>
      </c>
    </row>
    <row>
      <c>
        <v>2390643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ERBUDAK SULAMA GRUBU TR 35-22-M00213_35-22-M00213_2347443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09:02:01</t>
        </is>
      </c>
      <c>
        <is>
          <t>07.10.2022 10:22:42</t>
        </is>
      </c>
      <c>
        <v>1.344722222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26.894444</v>
      </c>
      <c>
        <v>0</v>
      </c>
      <c>
        <v>0</v>
      </c>
      <c>
        <v>0</v>
      </c>
      <c>
        <v>0</v>
      </c>
    </row>
    <row>
      <c>
        <v>2390668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35-01-A00012_KARABAĞLAR-21 K46_2052617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09:05:02</t>
        </is>
      </c>
      <c>
        <is>
          <t>07.10.2022 14:05:42</t>
        </is>
      </c>
      <c>
        <v>5.011111111</v>
      </c>
      <c>
        <v>0</v>
      </c>
      <c>
        <v>5551</v>
      </c>
      <c>
        <v>0</v>
      </c>
      <c>
        <v>0</v>
      </c>
      <c>
        <v>0</v>
      </c>
      <c>
        <v>0</v>
      </c>
      <c>
        <v>0</v>
      </c>
      <c>
        <v>27816.677777</v>
      </c>
      <c>
        <v>0</v>
      </c>
      <c>
        <v>0</v>
      </c>
      <c>
        <v>0</v>
      </c>
      <c>
        <v>0</v>
      </c>
    </row>
    <row>
      <c>
        <v>2390661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35-01-A00012_KARABAĞLAR-10 K30_2055031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09:05:12</t>
        </is>
      </c>
      <c>
        <is>
          <t>07.10.2022 13:51:09</t>
        </is>
      </c>
      <c>
        <v>4.765833333</v>
      </c>
      <c>
        <v>0</v>
      </c>
      <c>
        <v>6573</v>
      </c>
      <c>
        <v>0</v>
      </c>
      <c>
        <v>0</v>
      </c>
      <c>
        <v>0</v>
      </c>
      <c>
        <v>0</v>
      </c>
      <c>
        <v>0</v>
      </c>
      <c>
        <v>31325.822498</v>
      </c>
      <c>
        <v>0</v>
      </c>
      <c>
        <v>0</v>
      </c>
      <c>
        <v>0</v>
      </c>
      <c>
        <v>0</v>
      </c>
    </row>
    <row>
      <c>
        <v>2390651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DM-1/59 45-71-M00020_GIDA ÇARŞISI M01_66398586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09:05:25</t>
        </is>
      </c>
      <c>
        <is>
          <t>07.10.2022 09:42:43</t>
        </is>
      </c>
      <c>
        <v>0.621666666</v>
      </c>
      <c>
        <v>0</v>
      </c>
      <c>
        <v>357</v>
      </c>
      <c>
        <v>0</v>
      </c>
      <c>
        <v>0</v>
      </c>
      <c>
        <v>0</v>
      </c>
      <c>
        <v>0</v>
      </c>
      <c>
        <v>0</v>
      </c>
      <c>
        <v>221.935</v>
      </c>
      <c>
        <v>0</v>
      </c>
      <c>
        <v>0</v>
      </c>
      <c>
        <v>0</v>
      </c>
      <c>
        <v>0</v>
      </c>
    </row>
    <row>
      <c>
        <v>2390654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 35-19-L00005_İÇMELER L03_72124031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09:06:14</t>
        </is>
      </c>
      <c>
        <is>
          <t>07.10.2022 11:01:16</t>
        </is>
      </c>
      <c>
        <v>1.917222222</v>
      </c>
      <c>
        <v>20</v>
      </c>
      <c>
        <v>2447</v>
      </c>
      <c>
        <v>0</v>
      </c>
      <c>
        <v>0</v>
      </c>
      <c>
        <v>0</v>
      </c>
      <c>
        <v>0</v>
      </c>
      <c>
        <v>38.344444</v>
      </c>
      <c>
        <v>4691.442777</v>
      </c>
      <c>
        <v>0</v>
      </c>
      <c>
        <v>0</v>
      </c>
      <c>
        <v>0</v>
      </c>
      <c>
        <v>0</v>
      </c>
    </row>
    <row>
      <c>
        <v>2390874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35-26-A00004_KÖYLER-2 L43_2305570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09:06:32</t>
        </is>
      </c>
      <c>
        <is>
          <t>07.10.2022 15:19:30</t>
        </is>
      </c>
      <c>
        <v>6.216111111</v>
      </c>
      <c>
        <v>67</v>
      </c>
      <c>
        <v>546</v>
      </c>
      <c>
        <v>0</v>
      </c>
      <c>
        <v>0</v>
      </c>
      <c>
        <v>0</v>
      </c>
      <c>
        <v>0</v>
      </c>
      <c>
        <v>416.479444</v>
      </c>
      <c>
        <v>3393.996667</v>
      </c>
      <c>
        <v>0</v>
      </c>
      <c>
        <v>0</v>
      </c>
      <c>
        <v>0</v>
      </c>
      <c>
        <v>0</v>
      </c>
    </row>
    <row>
      <c>
        <v>2390665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35-14-A00002_KÖYLER L09_72378551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09:06:42</t>
        </is>
      </c>
      <c>
        <is>
          <t>07.10.2022 12:38:31</t>
        </is>
      </c>
      <c>
        <v>3.530277777</v>
      </c>
      <c>
        <v>58</v>
      </c>
      <c>
        <v>4035</v>
      </c>
      <c>
        <v>0</v>
      </c>
      <c>
        <v>0</v>
      </c>
      <c>
        <v>0</v>
      </c>
      <c>
        <v>0</v>
      </c>
      <c>
        <v>204.756111</v>
      </c>
      <c>
        <v>14244.67083</v>
      </c>
      <c>
        <v>0</v>
      </c>
      <c>
        <v>0</v>
      </c>
      <c>
        <v>0</v>
      </c>
      <c>
        <v>0</v>
      </c>
    </row>
    <row>
      <c>
        <v>2390855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ALAÇATI İM 35-18-A00002_L-307 L06_2307538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09:08:00</t>
        </is>
      </c>
      <c>
        <is>
          <t>07.10.2022 16:03:00</t>
        </is>
      </c>
      <c>
        <v>6.916666666</v>
      </c>
      <c>
        <v>0</v>
      </c>
      <c>
        <v>1</v>
      </c>
      <c>
        <v>2</v>
      </c>
      <c>
        <v>2361</v>
      </c>
      <c>
        <v>0</v>
      </c>
      <c>
        <v>0</v>
      </c>
      <c>
        <v>0</v>
      </c>
      <c>
        <v>6.916667</v>
      </c>
      <c>
        <v>13.833333</v>
      </c>
      <c>
        <v>16330.249998</v>
      </c>
      <c>
        <v>0</v>
      </c>
      <c>
        <v>0</v>
      </c>
    </row>
    <row>
      <c>
        <v>2390655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TAYTAN OFİS KÖK 45-78-M00314_ESKİ KABAZLI M015_60669733</t>
        </is>
      </c>
      <c>
        <v>Fiziki İrtibat</v>
      </c>
      <c>
        <v>Dağıtım-OG</v>
      </c>
      <c>
        <v>Uzun</v>
      </c>
      <c>
        <v>Şebeke işletmecisi </v>
      </c>
      <c>
        <v>Bildirimli</v>
      </c>
      <c>
        <is>
          <t>07.10.2022 09:08:02</t>
        </is>
      </c>
      <c>
        <is>
          <t>07.10.2022 10:02:44</t>
        </is>
      </c>
      <c>
        <v>0.911666666</v>
      </c>
      <c>
        <v>31</v>
      </c>
      <c>
        <v>215</v>
      </c>
      <c>
        <v>0</v>
      </c>
      <c>
        <v>0</v>
      </c>
      <c>
        <v>0</v>
      </c>
      <c>
        <v>0</v>
      </c>
      <c>
        <v>28.261667</v>
      </c>
      <c>
        <v>196.008333</v>
      </c>
      <c>
        <v>0</v>
      </c>
      <c>
        <v>0</v>
      </c>
      <c>
        <v>0</v>
      </c>
      <c>
        <v>0</v>
      </c>
    </row>
    <row>
      <c>
        <v>2390660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M-1335 KAYADİBİ KÖK 35-02-M01335_M-1157 KARAÇAM M05_2053136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09:08:39</t>
        </is>
      </c>
      <c>
        <is>
          <t>07.10.2022 09:16:17</t>
        </is>
      </c>
      <c>
        <v>0.127222222</v>
      </c>
      <c>
        <v>55</v>
      </c>
      <c>
        <v>881</v>
      </c>
      <c>
        <v>0</v>
      </c>
      <c>
        <v>0</v>
      </c>
      <c>
        <v>0</v>
      </c>
      <c>
        <v>0</v>
      </c>
      <c>
        <v>6.997222</v>
      </c>
      <c>
        <v>112.082778</v>
      </c>
      <c>
        <v>0</v>
      </c>
      <c>
        <v>0</v>
      </c>
      <c>
        <v>0</v>
      </c>
      <c>
        <v>0</v>
      </c>
    </row>
    <row>
      <c>
        <v>2390667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35-28-M00379_GÜNERLİ M05_2329493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09:09:18</t>
        </is>
      </c>
      <c>
        <is>
          <t>07.10.2022 12:28:17</t>
        </is>
      </c>
      <c>
        <v>3.316388888</v>
      </c>
      <c>
        <v>20</v>
      </c>
      <c>
        <v>97</v>
      </c>
      <c>
        <v>0</v>
      </c>
      <c>
        <v>0</v>
      </c>
      <c>
        <v>0</v>
      </c>
      <c>
        <v>0</v>
      </c>
      <c>
        <v>66.327778</v>
      </c>
      <c>
        <v>321.689722</v>
      </c>
      <c>
        <v>0</v>
      </c>
      <c>
        <v>0</v>
      </c>
      <c>
        <v>0</v>
      </c>
      <c>
        <v>0</v>
      </c>
    </row>
    <row>
      <c>
        <v>2390662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KÜNER TR-2 35-22-M00227_B_56354981_56354981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09:09:56</t>
        </is>
      </c>
      <c>
        <is>
          <t>07.10.2022 17:44:43</t>
        </is>
      </c>
      <c>
        <v>8.579722222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617.74</v>
      </c>
      <c>
        <v>0</v>
      </c>
      <c>
        <v>0</v>
      </c>
      <c>
        <v>0</v>
      </c>
      <c>
        <v>0</v>
      </c>
    </row>
    <row>
      <c>
        <v>2390678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35-15-A00001_YENİ KENT L16_2310687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09:10:32</t>
        </is>
      </c>
      <c>
        <is>
          <t>07.10.2022 14:17:14</t>
        </is>
      </c>
      <c>
        <v>5.111666666</v>
      </c>
      <c>
        <v>51</v>
      </c>
      <c>
        <v>2086</v>
      </c>
      <c>
        <v>0</v>
      </c>
      <c>
        <v>0</v>
      </c>
      <c>
        <v>0</v>
      </c>
      <c>
        <v>0</v>
      </c>
      <c>
        <v>260.695</v>
      </c>
      <c>
        <v>10662.936665</v>
      </c>
      <c>
        <v>0</v>
      </c>
      <c>
        <v>0</v>
      </c>
      <c>
        <v>0</v>
      </c>
      <c>
        <v>0</v>
      </c>
    </row>
    <row>
      <c>
        <v>2390664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M-3332 35-04-M03332_35-04-M03332_86849601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09:11:33</t>
        </is>
      </c>
      <c>
        <is>
          <t>07.10.2022 12:34:35</t>
        </is>
      </c>
      <c>
        <v>3.383888888</v>
      </c>
      <c>
        <v>0</v>
      </c>
      <c>
        <v>639</v>
      </c>
      <c>
        <v>0</v>
      </c>
      <c>
        <v>0</v>
      </c>
      <c>
        <v>0</v>
      </c>
      <c>
        <v>0</v>
      </c>
      <c>
        <v>0</v>
      </c>
      <c>
        <v>2162.304999</v>
      </c>
      <c>
        <v>0</v>
      </c>
      <c>
        <v>0</v>
      </c>
      <c>
        <v>0</v>
      </c>
      <c>
        <v>0</v>
      </c>
    </row>
    <row>
      <c>
        <v>2390673</v>
      </c>
      <c>
        <v>1</v>
      </c>
      <c>
        <is>
          <t>MANİSA</t>
        </is>
      </c>
      <c>
        <v>KIRKAĞAÇ</v>
      </c>
      <c>
        <is>
          <t>AG Fideri</t>
        </is>
      </c>
      <c t="inlineStr">
        <is>
          <t>MUSAHOCA TR-1 45-76-L00118_C_56387032_56387032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09:15:31</t>
        </is>
      </c>
      <c>
        <is>
          <t>07.10.2022 11:59:05</t>
        </is>
      </c>
      <c>
        <v>2.726111111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24.535</v>
      </c>
      <c>
        <v>0</v>
      </c>
      <c>
        <v>0</v>
      </c>
    </row>
    <row>
      <c>
        <v>2390676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35-27-M00366_ÇAMBEL-1 M03_72163706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07.10.2022 09:15:34</t>
        </is>
      </c>
      <c>
        <is>
          <t>07.10.2022 10:13:26</t>
        </is>
      </c>
      <c>
        <v>0.964444444</v>
      </c>
      <c>
        <v>113</v>
      </c>
      <c>
        <v>282</v>
      </c>
      <c>
        <v>0</v>
      </c>
      <c>
        <v>0</v>
      </c>
      <c>
        <v>0</v>
      </c>
      <c>
        <v>0</v>
      </c>
      <c>
        <v>108.982222</v>
      </c>
      <c>
        <v>271.973333</v>
      </c>
      <c>
        <v>0</v>
      </c>
      <c>
        <v>0</v>
      </c>
      <c>
        <v>0</v>
      </c>
      <c>
        <v>0</v>
      </c>
    </row>
    <row>
      <c>
        <v>2390679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PANCAR TR-6 35-26-M00903_956605196_956605196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07.10.2022 09:16:09</t>
        </is>
      </c>
      <c>
        <is>
          <t>07.10.2022 17:13:52</t>
        </is>
      </c>
      <c>
        <v>7.961944444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15.923889</v>
      </c>
      <c>
        <v>0</v>
      </c>
      <c>
        <v>0</v>
      </c>
      <c>
        <v>0</v>
      </c>
      <c>
        <v>0</v>
      </c>
    </row>
    <row>
      <c>
        <v>2390686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DEREKÖY TR-1 35-16-M00079_35-16-M00079_2352380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09:18:52</t>
        </is>
      </c>
      <c>
        <is>
          <t>07.10.2022 10:17:31</t>
        </is>
      </c>
      <c>
        <v>0.9775</v>
      </c>
      <c>
        <v>0</v>
      </c>
      <c>
        <v>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93.84</v>
      </c>
    </row>
    <row>
      <c>
        <v>2390675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TR-147 35-19-L00147_DAĞITIM TRAFOSU L03_72133305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09:20:06</t>
        </is>
      </c>
      <c>
        <is>
          <t>07.10.2022 16:55:00</t>
        </is>
      </c>
      <c>
        <v>7.581666666</v>
      </c>
      <c>
        <v>0</v>
      </c>
      <c>
        <v>179</v>
      </c>
      <c>
        <v>0</v>
      </c>
      <c>
        <v>0</v>
      </c>
      <c>
        <v>0</v>
      </c>
      <c>
        <v>0</v>
      </c>
      <c>
        <v>0</v>
      </c>
      <c>
        <v>1357.118333</v>
      </c>
      <c>
        <v>0</v>
      </c>
      <c>
        <v>0</v>
      </c>
      <c>
        <v>0</v>
      </c>
      <c>
        <v>0</v>
      </c>
    </row>
    <row>
      <c>
        <v>2390681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M-212(DM-3/10) 35-09-M00212_TRAFO M04_42943247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09:23:01</t>
        </is>
      </c>
      <c>
        <is>
          <t>07.10.2022 11:58:52</t>
        </is>
      </c>
      <c>
        <v>2.5975</v>
      </c>
      <c>
        <v>0</v>
      </c>
      <c>
        <v>383</v>
      </c>
      <c>
        <v>0</v>
      </c>
      <c>
        <v>0</v>
      </c>
      <c>
        <v>0</v>
      </c>
      <c>
        <v>0</v>
      </c>
      <c>
        <v>0</v>
      </c>
      <c>
        <v>994.8425</v>
      </c>
      <c>
        <v>0</v>
      </c>
      <c>
        <v>0</v>
      </c>
      <c>
        <v>0</v>
      </c>
      <c>
        <v>0</v>
      </c>
    </row>
    <row>
      <c>
        <v>2390683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ÇİLEME TR-4 35-22-M00163_35-22-M00163_2377300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09:23:41</t>
        </is>
      </c>
      <c>
        <is>
          <t>07.10.2022 17:41:33</t>
        </is>
      </c>
      <c>
        <v>8.297777777</v>
      </c>
      <c>
        <v>0</v>
      </c>
      <c>
        <v>170</v>
      </c>
      <c>
        <v>0</v>
      </c>
      <c>
        <v>0</v>
      </c>
      <c>
        <v>0</v>
      </c>
      <c>
        <v>0</v>
      </c>
      <c>
        <v>0</v>
      </c>
      <c>
        <v>1410.622222</v>
      </c>
      <c>
        <v>0</v>
      </c>
      <c>
        <v>0</v>
      </c>
      <c>
        <v>0</v>
      </c>
      <c>
        <v>0</v>
      </c>
    </row>
    <row>
      <c>
        <v>2390649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45-71-M00001_PEKER M13_2050173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09:24:52</t>
        </is>
      </c>
      <c>
        <is>
          <t>07.10.2022 17:04:58</t>
        </is>
      </c>
      <c>
        <v>7.668333333</v>
      </c>
      <c>
        <v>0</v>
      </c>
      <c>
        <v>3320</v>
      </c>
      <c>
        <v>0</v>
      </c>
      <c>
        <v>0</v>
      </c>
      <c>
        <v>0</v>
      </c>
      <c>
        <v>0</v>
      </c>
      <c>
        <v>0</v>
      </c>
      <c>
        <v>25458.866666</v>
      </c>
      <c>
        <v>0</v>
      </c>
      <c>
        <v>0</v>
      </c>
      <c>
        <v>0</v>
      </c>
      <c>
        <v>0</v>
      </c>
    </row>
    <row>
      <c>
        <v>2390685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KAPANCI KÖK 45-78-L00229_KENDİRLİ-YARAŞLI L04_2108494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07.10.2022 09:25:13</t>
        </is>
      </c>
      <c>
        <is>
          <t>07.10.2022 09:25:33</t>
        </is>
      </c>
      <c>
        <v>0.005555555</v>
      </c>
      <c>
        <v>17</v>
      </c>
      <c>
        <v>1</v>
      </c>
      <c>
        <v>58</v>
      </c>
      <c>
        <v>324</v>
      </c>
      <c>
        <v>0</v>
      </c>
      <c>
        <v>0</v>
      </c>
      <c>
        <v>0.094444</v>
      </c>
      <c>
        <v>0.005556</v>
      </c>
      <c>
        <v>0.322222</v>
      </c>
      <c>
        <v>1.8</v>
      </c>
      <c>
        <v>0</v>
      </c>
      <c>
        <v>0</v>
      </c>
    </row>
    <row>
      <c>
        <v>2390707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09:25:22</t>
        </is>
      </c>
      <c>
        <is>
          <t>07.10.2022 16:30:17</t>
        </is>
      </c>
      <c>
        <v>7.081944444</v>
      </c>
      <c>
        <v>17</v>
      </c>
      <c>
        <v>1836</v>
      </c>
      <c>
        <v>0</v>
      </c>
      <c>
        <v>0</v>
      </c>
      <c>
        <v>0</v>
      </c>
      <c>
        <v>0</v>
      </c>
      <c>
        <v>120.393056</v>
      </c>
      <c>
        <v>13002.449999</v>
      </c>
      <c>
        <v>0</v>
      </c>
      <c>
        <v>0</v>
      </c>
      <c>
        <v>0</v>
      </c>
      <c>
        <v>0</v>
      </c>
    </row>
    <row>
      <c>
        <v>2390689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DM-2 45-71-M00002_HATUNİYE M03_2048798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09:29:10</t>
        </is>
      </c>
      <c>
        <is>
          <t>07.10.2022 17:24:00</t>
        </is>
      </c>
      <c>
        <v>7.913888888</v>
      </c>
      <c>
        <v>0</v>
      </c>
      <c>
        <v>580</v>
      </c>
      <c>
        <v>0</v>
      </c>
      <c>
        <v>0</v>
      </c>
      <c>
        <v>0</v>
      </c>
      <c>
        <v>0</v>
      </c>
      <c>
        <v>0</v>
      </c>
      <c>
        <v>4590.055555</v>
      </c>
      <c>
        <v>0</v>
      </c>
      <c>
        <v>0</v>
      </c>
      <c>
        <v>0</v>
      </c>
      <c>
        <v>0</v>
      </c>
    </row>
    <row>
      <c>
        <v>2390692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DM-2 45-71-M00002_ŞEHİTLER ORTAOKULU M06_2048803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09:30:20</t>
        </is>
      </c>
      <c>
        <is>
          <t>07.10.2022 17:20:21</t>
        </is>
      </c>
      <c>
        <v>7.833611111</v>
      </c>
      <c>
        <v>0</v>
      </c>
      <c>
        <v>1094</v>
      </c>
      <c>
        <v>0</v>
      </c>
      <c>
        <v>0</v>
      </c>
      <c>
        <v>0</v>
      </c>
      <c>
        <v>0</v>
      </c>
      <c>
        <v>0</v>
      </c>
      <c>
        <v>8569.970555</v>
      </c>
      <c>
        <v>0</v>
      </c>
      <c>
        <v>0</v>
      </c>
      <c>
        <v>0</v>
      </c>
      <c>
        <v>0</v>
      </c>
    </row>
    <row>
      <c>
        <v>2390693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SARISU TR-4 35-31-L00082_DIREK TIPI TRAFO HUCRESI H01_2049410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09:31:07</t>
        </is>
      </c>
      <c>
        <is>
          <t>07.10.2022 17:29:12</t>
        </is>
      </c>
      <c>
        <v>7.968055555</v>
      </c>
      <c>
        <v>0</v>
      </c>
      <c>
        <v>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406.370833</v>
      </c>
    </row>
    <row>
      <c>
        <v>2390696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35-22-M00085_ÇİLEME-MALTA-SANCAKLI M08_50066611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09:32:31</t>
        </is>
      </c>
      <c>
        <is>
          <t>07.10.2022 16:59:36</t>
        </is>
      </c>
      <c>
        <v>7.451388888</v>
      </c>
      <c>
        <v>25</v>
      </c>
      <c>
        <v>988</v>
      </c>
      <c>
        <v>0</v>
      </c>
      <c>
        <v>0</v>
      </c>
      <c>
        <v>0</v>
      </c>
      <c>
        <v>0</v>
      </c>
      <c>
        <v>186.284722</v>
      </c>
      <c>
        <v>7361.972221</v>
      </c>
      <c>
        <v>0</v>
      </c>
      <c>
        <v>0</v>
      </c>
      <c>
        <v>0</v>
      </c>
      <c>
        <v>0</v>
      </c>
    </row>
    <row>
      <c>
        <v>2390701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AYDOĞDU TR-1 35-31-L00088_35-31-L00088_2363544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09:33:32</t>
        </is>
      </c>
      <c>
        <is>
          <t>07.10.2022 11:51:11</t>
        </is>
      </c>
      <c>
        <v>2.294166666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247.77</v>
      </c>
      <c>
        <v>0</v>
      </c>
      <c>
        <v>0</v>
      </c>
    </row>
    <row>
      <c>
        <v>2390695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TR-1805 35-28-M00565_C_56356939_56356939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09:33:51</t>
        </is>
      </c>
      <c>
        <is>
          <t>07.10.2022 10:08:38</t>
        </is>
      </c>
      <c>
        <v>0.579722222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21.449722</v>
      </c>
      <c>
        <v>0</v>
      </c>
      <c>
        <v>0</v>
      </c>
      <c>
        <v>0</v>
      </c>
      <c>
        <v>0</v>
      </c>
    </row>
    <row>
      <c>
        <v>2390703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YEŞİLOVA KÖK 45-78-M01393_YEŞİLOVA TARIMSAL M03_83810709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07.10.2022 09:40:23</t>
        </is>
      </c>
      <c>
        <is>
          <t>07.10.2022 09:40:52</t>
        </is>
      </c>
      <c>
        <v>0.008055555</v>
      </c>
      <c>
        <v>0</v>
      </c>
      <c>
        <v>0</v>
      </c>
      <c>
        <v>0</v>
      </c>
      <c>
        <v>0</v>
      </c>
      <c>
        <v>64</v>
      </c>
      <c>
        <v>483</v>
      </c>
      <c>
        <v>0</v>
      </c>
      <c>
        <v>0</v>
      </c>
      <c>
        <v>0</v>
      </c>
      <c>
        <v>0</v>
      </c>
      <c>
        <v>0.515556</v>
      </c>
      <c>
        <v>3.890833</v>
      </c>
    </row>
    <row>
      <c>
        <v>2390706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K-3613 35-01-K03613_F F1_5917794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09:41:32</t>
        </is>
      </c>
      <c>
        <is>
          <t>07.10.2022 10:30:37</t>
        </is>
      </c>
      <c>
        <v>0.818055555</v>
      </c>
      <c>
        <v>0</v>
      </c>
      <c>
        <v>114</v>
      </c>
      <c>
        <v>0</v>
      </c>
      <c>
        <v>0</v>
      </c>
      <c>
        <v>0</v>
      </c>
      <c>
        <v>0</v>
      </c>
      <c>
        <v>0</v>
      </c>
      <c>
        <v>93.258333</v>
      </c>
      <c>
        <v>0</v>
      </c>
      <c>
        <v>0</v>
      </c>
      <c>
        <v>0</v>
      </c>
      <c>
        <v>0</v>
      </c>
    </row>
    <row>
      <c>
        <v>2390705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SAĞANCI İM 35-16-A00003_HatBaşıAyırıcı_53140372 L05_53140372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09:43:35</t>
        </is>
      </c>
      <c>
        <is>
          <t>07.10.2022 12:14:54</t>
        </is>
      </c>
      <c>
        <v>2.521944444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35.307222</v>
      </c>
      <c>
        <v>0</v>
      </c>
      <c>
        <v>0</v>
      </c>
      <c>
        <v>0</v>
      </c>
      <c>
        <v>0</v>
      </c>
    </row>
    <row>
      <c>
        <v>2390708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DM02/TR18 BELEDİYE ÖNÜ 45-73-M00012_DAĞITIM TRAFOSU DM-2/18 M03_66932993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07.10.2022 09:45:36</t>
        </is>
      </c>
      <c>
        <is>
          <t>07.10.2022 13:28:18</t>
        </is>
      </c>
      <c>
        <v>3.711666666</v>
      </c>
      <c>
        <v>0</v>
      </c>
      <c>
        <v>616</v>
      </c>
      <c>
        <v>0</v>
      </c>
      <c>
        <v>0</v>
      </c>
      <c>
        <v>0</v>
      </c>
      <c>
        <v>0</v>
      </c>
      <c>
        <v>0</v>
      </c>
      <c>
        <v>2286.386666</v>
      </c>
      <c>
        <v>0</v>
      </c>
      <c>
        <v>0</v>
      </c>
      <c>
        <v>0</v>
      </c>
      <c>
        <v>0</v>
      </c>
    </row>
    <row>
      <c>
        <v>2390684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TR-13 35-23-M00360_B_79385546_79385546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09:45:45</t>
        </is>
      </c>
      <c>
        <is>
          <t>07.10.2022 10:25:25</t>
        </is>
      </c>
      <c>
        <v>0.661111111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50.244444</v>
      </c>
      <c>
        <v>0</v>
      </c>
      <c>
        <v>0</v>
      </c>
      <c>
        <v>0</v>
      </c>
      <c>
        <v>0</v>
      </c>
    </row>
    <row>
      <c>
        <v>2390747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35-18-A00005_URLA-1 M09_2311010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09:48:00</t>
        </is>
      </c>
      <c>
        <is>
          <t>07.10.2022 12:27:28</t>
        </is>
      </c>
      <c>
        <v>2.657777777</v>
      </c>
      <c>
        <v>0</v>
      </c>
      <c>
        <v>0</v>
      </c>
      <c>
        <v>10</v>
      </c>
      <c>
        <v>1</v>
      </c>
      <c>
        <v>32</v>
      </c>
      <c>
        <v>369</v>
      </c>
      <c>
        <v>0</v>
      </c>
      <c>
        <v>0</v>
      </c>
      <c>
        <v>26.577778</v>
      </c>
      <c>
        <v>2.657778</v>
      </c>
      <c>
        <v>85.048889</v>
      </c>
      <c>
        <v>980.72</v>
      </c>
    </row>
    <row>
      <c>
        <v>2390709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ÇAĞLAN TR-1 35-30-L00271_C_56380251_56380251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09:49:14</t>
        </is>
      </c>
      <c>
        <is>
          <t>07.10.2022 10:48:40</t>
        </is>
      </c>
      <c>
        <v>0.990555555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2.971667</v>
      </c>
    </row>
    <row>
      <c>
        <v>2390713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KİLLİK TR-16 45-73-M00350_TR-7 M02_67005551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09:54:26</t>
        </is>
      </c>
      <c>
        <is>
          <t>07.10.2022 10:33:29</t>
        </is>
      </c>
      <c>
        <v>0.650833333</v>
      </c>
      <c>
        <v>5</v>
      </c>
      <c>
        <v>200</v>
      </c>
      <c>
        <v>0</v>
      </c>
      <c>
        <v>0</v>
      </c>
      <c>
        <v>0</v>
      </c>
      <c>
        <v>114</v>
      </c>
      <c>
        <v>3.254167</v>
      </c>
      <c>
        <v>130.166667</v>
      </c>
      <c>
        <v>0</v>
      </c>
      <c>
        <v>0</v>
      </c>
      <c>
        <v>0</v>
      </c>
      <c>
        <v>74.195</v>
      </c>
    </row>
    <row>
      <c>
        <v>2390722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SÖĞÜTLÜ TR-1 45-72-L00203_B_56390576_56390576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09:55:56</t>
        </is>
      </c>
      <c>
        <is>
          <t>07.10.2022 13:16:55</t>
        </is>
      </c>
      <c>
        <v>3.349722222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36.846944</v>
      </c>
    </row>
    <row>
      <c>
        <v>2390716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35-14-A00002_GÖZSÜZLER L11_72378549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09:56:20</t>
        </is>
      </c>
      <c>
        <is>
          <t>07.10.2022 16:14:00</t>
        </is>
      </c>
      <c>
        <v>6.294444444</v>
      </c>
      <c>
        <v>5</v>
      </c>
      <c>
        <v>118</v>
      </c>
      <c>
        <v>0</v>
      </c>
      <c>
        <v>0</v>
      </c>
      <c>
        <v>0</v>
      </c>
      <c>
        <v>0</v>
      </c>
      <c>
        <v>31.472222</v>
      </c>
      <c>
        <v>742.744444</v>
      </c>
      <c>
        <v>0</v>
      </c>
      <c>
        <v>0</v>
      </c>
      <c>
        <v>0</v>
      </c>
      <c>
        <v>0</v>
      </c>
    </row>
    <row>
      <c>
        <v>2390753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 ENH M09_72190075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09:56:30</t>
        </is>
      </c>
      <c>
        <is>
          <t>07.10.2022 13:50:13</t>
        </is>
      </c>
      <c>
        <v>3.895277777</v>
      </c>
      <c>
        <v>18</v>
      </c>
      <c>
        <v>184</v>
      </c>
      <c>
        <v>0</v>
      </c>
      <c>
        <v>0</v>
      </c>
      <c>
        <v>0</v>
      </c>
      <c>
        <v>0</v>
      </c>
      <c>
        <v>70.115</v>
      </c>
      <c>
        <v>716.731111</v>
      </c>
      <c>
        <v>0</v>
      </c>
      <c>
        <v>0</v>
      </c>
      <c>
        <v>0</v>
      </c>
      <c>
        <v>0</v>
      </c>
    </row>
    <row>
      <c>
        <v>2390715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SAĞANCI İM 35-16-A00003_HatBaşıAyırıcı_53139001 L06_53139001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09:58:22</t>
        </is>
      </c>
      <c>
        <is>
          <t>07.10.2022 10:49:57</t>
        </is>
      </c>
      <c>
        <v>0.859722222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5.158333</v>
      </c>
    </row>
    <row>
      <c>
        <v>2390718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ŞEYHDAVUTLAR TR-4 KEMİKLİ 45-79-M00121_45-79-M00121_2367426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10:00:48</t>
        </is>
      </c>
      <c>
        <is>
          <t>07.10.2022 11:20:21</t>
        </is>
      </c>
      <c>
        <v>1.325833333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64.965833</v>
      </c>
    </row>
    <row>
      <c>
        <v>2390629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KÖSELER TR-2 (KOCA MEZARLIK) 35-15-L00473_35-15-L00473_2365853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07.10.2022 10:01:12</t>
        </is>
      </c>
      <c>
        <is>
          <t>07.10.2022 12:49:13</t>
        </is>
      </c>
      <c>
        <v>2.800277777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61.606111</v>
      </c>
      <c>
        <v>0</v>
      </c>
      <c>
        <v>0</v>
      </c>
      <c>
        <v>0</v>
      </c>
      <c>
        <v>0</v>
      </c>
    </row>
    <row>
      <c>
        <v>2390719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DM-12/03 (KIZ YURDU YANI) 45-71-M00317_DM-21/08 M03_72099112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10:01:51</t>
        </is>
      </c>
      <c>
        <is>
          <t>07.10.2022 11:37:00</t>
        </is>
      </c>
      <c>
        <v>1.585833333</v>
      </c>
      <c>
        <v>0</v>
      </c>
      <c>
        <v>2487</v>
      </c>
      <c>
        <v>0</v>
      </c>
      <c>
        <v>0</v>
      </c>
      <c>
        <v>0</v>
      </c>
      <c>
        <v>0</v>
      </c>
      <c>
        <v>0</v>
      </c>
      <c>
        <v>3943.967499</v>
      </c>
      <c>
        <v>0</v>
      </c>
      <c>
        <v>0</v>
      </c>
      <c>
        <v>0</v>
      </c>
      <c>
        <v>0</v>
      </c>
    </row>
    <row>
      <c>
        <v>2390717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ADNAN MERT TARIMSAL SULAMA 45-76-L00028_45-76-L00028_2375175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10:01:52</t>
        </is>
      </c>
      <c>
        <is>
          <t>07.10.2022 17:03:53</t>
        </is>
      </c>
      <c>
        <v>7.033611111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239.142778</v>
      </c>
    </row>
    <row>
      <c>
        <v>2390727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ÇATALOLUK DM 45-74-M00227_HatBaşıAyırıcı_77952904 M03_77952904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10:03:43</t>
        </is>
      </c>
      <c>
        <is>
          <t>07.10.2022 11:54:16</t>
        </is>
      </c>
      <c>
        <v>1.8425</v>
      </c>
      <c>
        <v>0</v>
      </c>
      <c>
        <v>0</v>
      </c>
      <c>
        <v>0</v>
      </c>
      <c>
        <v>0</v>
      </c>
      <c>
        <v>1</v>
      </c>
      <c>
        <v>166</v>
      </c>
      <c>
        <v>0</v>
      </c>
      <c>
        <v>0</v>
      </c>
      <c>
        <v>0</v>
      </c>
      <c>
        <v>0</v>
      </c>
      <c>
        <v>1.8425</v>
      </c>
      <c>
        <v>305.855</v>
      </c>
    </row>
    <row>
      <c>
        <v>2390730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M-11 35-25-M00057_955267070_955267070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10:05:42</t>
        </is>
      </c>
      <c>
        <is>
          <t>07.10.2022 13:42:58</t>
        </is>
      </c>
      <c>
        <v>3.621111111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10.863333</v>
      </c>
      <c>
        <v>0</v>
      </c>
      <c>
        <v>0</v>
      </c>
      <c>
        <v>0</v>
      </c>
      <c>
        <v>0</v>
      </c>
    </row>
    <row>
      <c>
        <v>2390728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35-20-A00002_KANDAK(ÇIRPI-3) M02_2308543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10:07:52</t>
        </is>
      </c>
      <c>
        <is>
          <t>07.10.2022 10:22:23</t>
        </is>
      </c>
      <c>
        <v>0.241944444</v>
      </c>
      <c>
        <v>0</v>
      </c>
      <c>
        <v>472</v>
      </c>
      <c>
        <v>0</v>
      </c>
      <c>
        <v>0</v>
      </c>
      <c>
        <v>0</v>
      </c>
      <c>
        <v>0</v>
      </c>
      <c>
        <v>0</v>
      </c>
      <c>
        <v>114.197778</v>
      </c>
      <c>
        <v>0</v>
      </c>
      <c>
        <v>0</v>
      </c>
      <c>
        <v>0</v>
      </c>
      <c>
        <v>0</v>
      </c>
    </row>
    <row>
      <c>
        <v>2390729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VELİLER DM 35-15-L00840_YUSUFDERE-MENTBAŞI L05_66946043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10:12:11</t>
        </is>
      </c>
      <c>
        <is>
          <t>07.10.2022 11:33:55</t>
        </is>
      </c>
      <c>
        <v>1.362222222</v>
      </c>
      <c>
        <v>0</v>
      </c>
      <c>
        <v>12</v>
      </c>
      <c>
        <v>0</v>
      </c>
      <c>
        <v>0</v>
      </c>
      <c>
        <v>2</v>
      </c>
      <c>
        <v>250</v>
      </c>
      <c>
        <v>0</v>
      </c>
      <c>
        <v>16.346667</v>
      </c>
      <c>
        <v>0</v>
      </c>
      <c>
        <v>0</v>
      </c>
      <c>
        <v>2.724444</v>
      </c>
      <c>
        <v>340.555556</v>
      </c>
    </row>
    <row>
      <c>
        <v>2390732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K-828 35-01-K00828_D_56358086_56358086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10:17:31</t>
        </is>
      </c>
      <c>
        <is>
          <t>07.10.2022 14:12:45</t>
        </is>
      </c>
      <c>
        <v>3.920555555</v>
      </c>
      <c>
        <v>0</v>
      </c>
      <c>
        <v>162</v>
      </c>
      <c>
        <v>0</v>
      </c>
      <c>
        <v>0</v>
      </c>
      <c>
        <v>0</v>
      </c>
      <c>
        <v>0</v>
      </c>
      <c>
        <v>0</v>
      </c>
      <c>
        <v>635.13</v>
      </c>
      <c>
        <v>0</v>
      </c>
      <c>
        <v>0</v>
      </c>
      <c>
        <v>0</v>
      </c>
      <c>
        <v>0</v>
      </c>
    </row>
    <row>
      <c>
        <v>2390734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K-3109 35-04-K03109_912514723_912514723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10:19:57</t>
        </is>
      </c>
      <c>
        <is>
          <t>07.10.2022 11:44:09</t>
        </is>
      </c>
      <c>
        <v>1.403333333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15.436667</v>
      </c>
      <c>
        <v>0</v>
      </c>
      <c>
        <v>0</v>
      </c>
      <c>
        <v>0</v>
      </c>
      <c>
        <v>0</v>
      </c>
    </row>
    <row>
      <c>
        <v>2390750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35-22-M00088_TEKELİ M10_48495819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10:26:23</t>
        </is>
      </c>
      <c>
        <is>
          <t>07.10.2022 10:54:55</t>
        </is>
      </c>
      <c>
        <v>0.475555555</v>
      </c>
      <c>
        <v>16</v>
      </c>
      <c>
        <v>1154</v>
      </c>
      <c>
        <v>0</v>
      </c>
      <c>
        <v>0</v>
      </c>
      <c>
        <v>0</v>
      </c>
      <c>
        <v>0</v>
      </c>
      <c>
        <v>7.608889</v>
      </c>
      <c>
        <v>548.79111</v>
      </c>
      <c>
        <v>0</v>
      </c>
      <c>
        <v>0</v>
      </c>
      <c>
        <v>0</v>
      </c>
      <c>
        <v>0</v>
      </c>
    </row>
    <row>
      <c>
        <v>2390749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K-3749 35-08-K03749_35-08-K03749_42114210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10:35:51</t>
        </is>
      </c>
      <c>
        <is>
          <t>07.10.2022 12:45:00</t>
        </is>
      </c>
      <c>
        <v>2.1525</v>
      </c>
      <c>
        <v>0</v>
      </c>
      <c>
        <v>320</v>
      </c>
      <c>
        <v>0</v>
      </c>
      <c>
        <v>0</v>
      </c>
      <c>
        <v>0</v>
      </c>
      <c>
        <v>0</v>
      </c>
      <c>
        <v>0</v>
      </c>
      <c>
        <v>688.8</v>
      </c>
      <c>
        <v>0</v>
      </c>
      <c>
        <v>0</v>
      </c>
      <c>
        <v>0</v>
      </c>
      <c>
        <v>0</v>
      </c>
    </row>
    <row>
      <c>
        <v>2390758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TR-1 35-15-L01021_B_56361740_56361740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10:38:23</t>
        </is>
      </c>
      <c>
        <is>
          <t>07.10.2022 15:34:14</t>
        </is>
      </c>
      <c>
        <v>4.930833333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39.446667</v>
      </c>
    </row>
    <row>
      <c>
        <v>2390764</v>
      </c>
      <c>
        <v>1</v>
      </c>
      <c>
        <is>
          <t>MANİSA</t>
        </is>
      </c>
      <c>
        <v>ŞEHZADELER</v>
      </c>
      <c>
        <is>
          <t>Saha Dağıtım Kutusu (SDK)</t>
        </is>
      </c>
      <c t="inlineStr">
        <is>
          <t>DM-3/11 45-71-M00105_A a2b_45180234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10:39:35</t>
        </is>
      </c>
      <c>
        <is>
          <t>07.10.2022 13:00:25</t>
        </is>
      </c>
      <c>
        <v>2.347222222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237.069444</v>
      </c>
      <c>
        <v>0</v>
      </c>
      <c>
        <v>0</v>
      </c>
      <c>
        <v>0</v>
      </c>
      <c>
        <v>0</v>
      </c>
    </row>
    <row>
      <c>
        <v>2390755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K-3092 35-02-K03092_913698835_913698835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10:40:19</t>
        </is>
      </c>
      <c>
        <is>
          <t>07.10.2022 12:51:14</t>
        </is>
      </c>
      <c>
        <v>2.181944444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8.727778</v>
      </c>
      <c>
        <v>0</v>
      </c>
      <c>
        <v>0</v>
      </c>
      <c>
        <v>0</v>
      </c>
      <c>
        <v>0</v>
      </c>
    </row>
    <row>
      <c>
        <v>2390757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K-1865 35-09-K01865_97858309_97858309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10:41:18</t>
        </is>
      </c>
      <c>
        <is>
          <t>07.10.2022 12:46:25</t>
        </is>
      </c>
      <c>
        <v>2.085277777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29.193889</v>
      </c>
      <c>
        <v>0</v>
      </c>
      <c>
        <v>0</v>
      </c>
      <c>
        <v>0</v>
      </c>
      <c>
        <v>0</v>
      </c>
    </row>
    <row>
      <c>
        <v>2390754</v>
      </c>
      <c>
        <v>1</v>
      </c>
      <c>
        <is>
          <t>MANİSA</t>
        </is>
      </c>
      <c>
        <v>YUNUSEMRE</v>
      </c>
      <c>
        <is>
          <t>Saha Dağıtım Kutusu (SDK)</t>
        </is>
      </c>
      <c t="inlineStr">
        <is>
          <t>DM-14/3 45-71-M00387_A a1b_45081317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07.10.2022 10:43:22</t>
        </is>
      </c>
      <c>
        <is>
          <t>07.10.2022 15:06:11</t>
        </is>
      </c>
      <c>
        <v>4.380277777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643.900833</v>
      </c>
      <c>
        <v>0</v>
      </c>
      <c>
        <v>0</v>
      </c>
      <c>
        <v>0</v>
      </c>
      <c>
        <v>0</v>
      </c>
    </row>
    <row>
      <c>
        <v>2390745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M-274 35-23-M00274_B_56386156_56386156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10:43:24</t>
        </is>
      </c>
      <c>
        <is>
          <t>07.10.2022 11:26:54</t>
        </is>
      </c>
      <c>
        <v>0.725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29.725</v>
      </c>
      <c>
        <v>0</v>
      </c>
      <c>
        <v>0</v>
      </c>
      <c>
        <v>0</v>
      </c>
      <c>
        <v>0</v>
      </c>
    </row>
    <row>
      <c>
        <v>2390752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ULUKENT DM-4/17 35-28-M00053_G g1_5769612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10:43:56</t>
        </is>
      </c>
      <c>
        <is>
          <t>07.10.2022 14:35:26</t>
        </is>
      </c>
      <c>
        <v>3.858333333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162.05</v>
      </c>
      <c>
        <v>0</v>
      </c>
      <c>
        <v>0</v>
      </c>
      <c>
        <v>0</v>
      </c>
      <c>
        <v>0</v>
      </c>
    </row>
    <row>
      <c>
        <v>2390763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MARANGOZLAR SİTESİ TR-1 35-28-M00649_35-28-M00649_66500022</t>
        </is>
      </c>
      <c>
        <v>AG Pano Arızası</v>
      </c>
      <c>
        <v>Dağıtım-AG</v>
      </c>
      <c>
        <v>Uzun</v>
      </c>
      <c>
        <v>Şebeke işletmecisi </v>
      </c>
      <c>
        <v>Bildirimsiz</v>
      </c>
      <c>
        <is>
          <t>07.10.2022 10:47:43</t>
        </is>
      </c>
      <c>
        <is>
          <t>07.10.2022 20:49:18</t>
        </is>
      </c>
      <c>
        <v>10.026388888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892.348611</v>
      </c>
      <c>
        <v>0</v>
      </c>
      <c>
        <v>0</v>
      </c>
      <c>
        <v>0</v>
      </c>
      <c>
        <v>0</v>
      </c>
    </row>
    <row>
      <c>
        <v>2390765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TR-28 35-21-L00156_953358348_953358348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10:51:12</t>
        </is>
      </c>
      <c>
        <is>
          <t>07.10.2022 12:45:30</t>
        </is>
      </c>
      <c>
        <v>1.905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1.905</v>
      </c>
      <c>
        <v>0</v>
      </c>
      <c>
        <v>0</v>
      </c>
      <c>
        <v>0</v>
      </c>
      <c>
        <v>0</v>
      </c>
    </row>
    <row>
      <c>
        <v>2390771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DEREKÖY TR-1 35-16-M00079_35-16-M00079_2352380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10:51:22</t>
        </is>
      </c>
      <c>
        <is>
          <t>07.10.2022 13:38:04</t>
        </is>
      </c>
      <c>
        <v>2.778333333</v>
      </c>
      <c>
        <v>0</v>
      </c>
      <c>
        <v>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266.72</v>
      </c>
    </row>
    <row>
      <c>
        <v>2390770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TEKKE TR-2 35-15-L01012_B_56368989_56368989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10:57:10</t>
        </is>
      </c>
      <c>
        <is>
          <t>07.10.2022 13:58:05</t>
        </is>
      </c>
      <c>
        <v>3.015277777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18.091667</v>
      </c>
    </row>
    <row>
      <c>
        <v>2390776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SEYREK TR-7 KÖK 35-28-M00379_HatBaşıAyırıcı_53133802 M05_53133802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11:00:12</t>
        </is>
      </c>
      <c>
        <is>
          <t>07.10.2022 12:34:27</t>
        </is>
      </c>
      <c>
        <v>1.570833333</v>
      </c>
      <c>
        <v>10</v>
      </c>
      <c>
        <v>9</v>
      </c>
      <c>
        <v>0</v>
      </c>
      <c>
        <v>0</v>
      </c>
      <c>
        <v>0</v>
      </c>
      <c>
        <v>0</v>
      </c>
      <c>
        <v>15.708333</v>
      </c>
      <c>
        <v>14.1375</v>
      </c>
      <c>
        <v>0</v>
      </c>
      <c>
        <v>0</v>
      </c>
      <c>
        <v>0</v>
      </c>
      <c>
        <v>0</v>
      </c>
    </row>
    <row>
      <c>
        <v>2390775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TR-66 45-78-L00066_95000540485_95000540485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07.10.2022 11:04:23</t>
        </is>
      </c>
      <c>
        <is>
          <t>07.10.2022 12:37:34</t>
        </is>
      </c>
      <c>
        <v>1.553055555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1.553056</v>
      </c>
      <c>
        <v>0</v>
      </c>
      <c>
        <v>0</v>
      </c>
      <c>
        <v>0</v>
      </c>
      <c>
        <v>0</v>
      </c>
    </row>
    <row>
      <c>
        <v>2390789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TR-23 35-31-L00023_C_56398417_56398417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11:10:05</t>
        </is>
      </c>
      <c>
        <is>
          <t>07.10.2022 13:07:55</t>
        </is>
      </c>
      <c>
        <v>1.963888888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178.713889</v>
      </c>
      <c>
        <v>0</v>
      </c>
      <c>
        <v>0</v>
      </c>
    </row>
    <row>
      <c>
        <v>2390787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ARPALIK KÖK 45-83-M00137_HatBaşıAyırıcı_53137031 M06_53137031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11:11:08</t>
        </is>
      </c>
      <c>
        <is>
          <t>07.10.2022 13:36:22</t>
        </is>
      </c>
      <c>
        <v>2.420555555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99.242778</v>
      </c>
      <c>
        <v>0</v>
      </c>
      <c>
        <v>0</v>
      </c>
      <c>
        <v>0</v>
      </c>
      <c>
        <v>0</v>
      </c>
    </row>
    <row>
      <c>
        <v>2390784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K-3613 35-01-K03613_911412961_911412961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11:11:25</t>
        </is>
      </c>
      <c>
        <is>
          <t>07.10.2022 19:12:36</t>
        </is>
      </c>
      <c>
        <v>8.019722222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72.1775</v>
      </c>
      <c>
        <v>0</v>
      </c>
      <c>
        <v>0</v>
      </c>
      <c>
        <v>0</v>
      </c>
      <c>
        <v>0</v>
      </c>
    </row>
    <row>
      <c>
        <v>2390790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TR-22 45-80-M00022_956562748_956562748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07.10.2022 11:12:45</t>
        </is>
      </c>
      <c>
        <is>
          <t>07.10.2022 15:18:23</t>
        </is>
      </c>
      <c>
        <v>4.093888888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4.093889</v>
      </c>
      <c>
        <v>0</v>
      </c>
      <c>
        <v>0</v>
      </c>
      <c>
        <v>0</v>
      </c>
      <c>
        <v>0</v>
      </c>
    </row>
    <row>
      <c>
        <v>2390796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K-3750 35-08-K03750_35-08-K03750_42114318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11:12:52</t>
        </is>
      </c>
      <c>
        <is>
          <t>07.10.2022 12:33:52</t>
        </is>
      </c>
      <c>
        <v>1.35</v>
      </c>
      <c>
        <v>0</v>
      </c>
      <c>
        <v>292</v>
      </c>
      <c>
        <v>0</v>
      </c>
      <c>
        <v>0</v>
      </c>
      <c>
        <v>0</v>
      </c>
      <c>
        <v>0</v>
      </c>
      <c>
        <v>0</v>
      </c>
      <c>
        <v>394.2</v>
      </c>
      <c>
        <v>0</v>
      </c>
      <c>
        <v>0</v>
      </c>
      <c>
        <v>0</v>
      </c>
      <c>
        <v>0</v>
      </c>
    </row>
    <row>
      <c>
        <v>2390792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KEMHALLI KÖK 45-86-M00044_UĞURLU KÖK M03_72224712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07.10.2022 11:15:43</t>
        </is>
      </c>
      <c>
        <is>
          <t>07.10.2022 11:16:02</t>
        </is>
      </c>
      <c>
        <v>0.005277777</v>
      </c>
      <c>
        <v>0</v>
      </c>
      <c>
        <v>21</v>
      </c>
      <c>
        <v>40</v>
      </c>
      <c>
        <v>735</v>
      </c>
      <c>
        <v>45</v>
      </c>
      <c>
        <v>1570</v>
      </c>
      <c>
        <v>0</v>
      </c>
      <c>
        <v>0.110833</v>
      </c>
      <c>
        <v>0.211111</v>
      </c>
      <c>
        <v>3.879166</v>
      </c>
      <c>
        <v>0.2375</v>
      </c>
      <c>
        <v>8.28611</v>
      </c>
    </row>
    <row>
      <c>
        <v>2390797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TR-55 35-23-L00055_42041594_56405985_56405985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11:21:33</t>
        </is>
      </c>
      <c>
        <is>
          <t>07.10.2022 15:22:25</t>
        </is>
      </c>
      <c>
        <v>4.014444444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8.028889</v>
      </c>
      <c>
        <v>0</v>
      </c>
      <c>
        <v>0</v>
      </c>
      <c>
        <v>0</v>
      </c>
      <c>
        <v>0</v>
      </c>
    </row>
    <row>
      <c>
        <v>2390801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TR-46 35-30-L00046_E_56402491_56402491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11:29:42</t>
        </is>
      </c>
      <c>
        <is>
          <t>07.10.2022 11:54:22</t>
        </is>
      </c>
      <c>
        <v>0.411111111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22.2</v>
      </c>
      <c>
        <v>0</v>
      </c>
      <c>
        <v>0</v>
      </c>
    </row>
    <row>
      <c>
        <v>2390802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MERDİVENLİ TR-1 35-30-M00161_B_56354308_56354308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07.10.2022 11:32:29</t>
        </is>
      </c>
      <c>
        <is>
          <t>07.10.2022 14:58:29</t>
        </is>
      </c>
      <c>
        <v>3.433333333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89.266667</v>
      </c>
    </row>
    <row>
      <c>
        <v>2408451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TR-1 35-27-M00001_KEMALPAŞA-2 M07_83485138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11:33:00</t>
        </is>
      </c>
      <c>
        <is>
          <t>07.10.2022 11:56:00</t>
        </is>
      </c>
      <c>
        <v>0.383333333</v>
      </c>
      <c>
        <v>22</v>
      </c>
      <c>
        <v>20921</v>
      </c>
      <c>
        <v>0</v>
      </c>
      <c>
        <v>0</v>
      </c>
      <c>
        <v>0</v>
      </c>
      <c>
        <v>0</v>
      </c>
      <c>
        <v>8.433333</v>
      </c>
      <c>
        <v>8019.71666</v>
      </c>
      <c>
        <v>0</v>
      </c>
      <c>
        <v>0</v>
      </c>
      <c>
        <v>0</v>
      </c>
      <c>
        <v>0</v>
      </c>
    </row>
    <row>
      <c>
        <v>2390807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L-316 YALIKENT 35-18-L00316_7579699_56358305_56358305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07.10.2022 11:36:43</t>
        </is>
      </c>
      <c>
        <is>
          <t>07.10.2022 14:03:03</t>
        </is>
      </c>
      <c>
        <v>2.438888888</v>
      </c>
      <c>
        <v>0</v>
      </c>
      <c>
        <v>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0</v>
      </c>
      <c>
        <v>0</v>
      </c>
      <c>
        <v>199.988889</v>
      </c>
    </row>
    <row>
      <c>
        <v>2390819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YENİ LİMAN TR-4 35-21-L00199_953361628_953361628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11:49:01</t>
        </is>
      </c>
      <c>
        <is>
          <t>07.10.2022 18:27:46</t>
        </is>
      </c>
      <c>
        <v>6.645833333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53.166667</v>
      </c>
      <c>
        <v>0</v>
      </c>
      <c>
        <v>0</v>
      </c>
    </row>
    <row>
      <c>
        <v>2390806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TR-53 35-23-M00053_A_56376195_56376195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11:49:03</t>
        </is>
      </c>
      <c>
        <is>
          <t>07.10.2022 12:14:56</t>
        </is>
      </c>
      <c>
        <v>0.431388888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32.354167</v>
      </c>
      <c>
        <v>0</v>
      </c>
      <c>
        <v>0</v>
      </c>
      <c>
        <v>0</v>
      </c>
      <c>
        <v>0</v>
      </c>
    </row>
    <row>
      <c>
        <v>2390824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ELİFLİ TR-2 35-20-L00427_955198378_955198378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11:49:32</t>
        </is>
      </c>
      <c>
        <is>
          <t>07.10.2022 13:16:12</t>
        </is>
      </c>
      <c>
        <v>1.444444444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1.444444</v>
      </c>
      <c>
        <v>0</v>
      </c>
      <c>
        <v>0</v>
      </c>
      <c>
        <v>0</v>
      </c>
      <c>
        <v>0</v>
      </c>
    </row>
    <row>
      <c>
        <v>2390822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ÇINARDİBİ TR-6 35-20-M00073_955208626_955208626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11:49:50</t>
        </is>
      </c>
      <c>
        <is>
          <t>07.10.2022 17:23:34</t>
        </is>
      </c>
      <c>
        <v>5.562222222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5.562222</v>
      </c>
      <c>
        <v>0</v>
      </c>
      <c>
        <v>0</v>
      </c>
      <c>
        <v>0</v>
      </c>
      <c>
        <v>0</v>
      </c>
    </row>
    <row>
      <c>
        <v>2390823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K-869 35-04-K00869_35-04-K00869_2372872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11:52:29</t>
        </is>
      </c>
      <c>
        <is>
          <t>07.10.2022 13:41:38</t>
        </is>
      </c>
      <c>
        <v>1.819166666</v>
      </c>
      <c>
        <v>0</v>
      </c>
      <c>
        <v>331</v>
      </c>
      <c>
        <v>0</v>
      </c>
      <c>
        <v>0</v>
      </c>
      <c>
        <v>0</v>
      </c>
      <c>
        <v>0</v>
      </c>
      <c>
        <v>0</v>
      </c>
      <c>
        <v>602.144166</v>
      </c>
      <c>
        <v>0</v>
      </c>
      <c>
        <v>0</v>
      </c>
      <c>
        <v>0</v>
      </c>
      <c>
        <v>0</v>
      </c>
    </row>
    <row>
      <c>
        <v>2390837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K-3013 35-08-K03013_35-08-K03013_42028331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11:54:53</t>
        </is>
      </c>
      <c>
        <is>
          <t>07.10.2022 13:14:00</t>
        </is>
      </c>
      <c>
        <v>1.318611111</v>
      </c>
      <c>
        <v>0</v>
      </c>
      <c>
        <v>464</v>
      </c>
      <c>
        <v>0</v>
      </c>
      <c>
        <v>0</v>
      </c>
      <c>
        <v>0</v>
      </c>
      <c>
        <v>0</v>
      </c>
      <c>
        <v>0</v>
      </c>
      <c>
        <v>611.835556</v>
      </c>
      <c>
        <v>0</v>
      </c>
      <c>
        <v>0</v>
      </c>
      <c>
        <v>0</v>
      </c>
      <c>
        <v>0</v>
      </c>
    </row>
    <row>
      <c>
        <v>2390827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 35-23-M00170_B_65513676_65513676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11:55:36</t>
        </is>
      </c>
      <c>
        <is>
          <t>07.10.2022 12:58:14</t>
        </is>
      </c>
      <c>
        <v>1.043888888</v>
      </c>
      <c>
        <v>0</v>
      </c>
      <c>
        <v>239</v>
      </c>
      <c>
        <v>0</v>
      </c>
      <c>
        <v>0</v>
      </c>
      <c>
        <v>0</v>
      </c>
      <c>
        <v>0</v>
      </c>
      <c>
        <v>0</v>
      </c>
      <c>
        <v>249.489444</v>
      </c>
      <c>
        <v>0</v>
      </c>
      <c>
        <v>0</v>
      </c>
      <c>
        <v>0</v>
      </c>
      <c>
        <v>0</v>
      </c>
    </row>
    <row>
      <c>
        <v>2390835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ÇATAK TR-6 35-31-L00176_47834504_56390167_56390167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11:56:54</t>
        </is>
      </c>
      <c>
        <is>
          <t>07.10.2022 14:26:24</t>
        </is>
      </c>
      <c>
        <v>2.491666666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2.491667</v>
      </c>
    </row>
    <row>
      <c>
        <v>2390840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35-27-M00366_KEMALPAŞA T.M. M02_72163650</t>
        </is>
      </c>
      <c>
        <v>Üçüncü Şahısların Vermiş Olduğu Hasarlar</v>
      </c>
      <c>
        <v>Dağıtım-OG</v>
      </c>
      <c>
        <v>Uzun</v>
      </c>
      <c>
        <v>Şebeke işletmecisi </v>
      </c>
      <c>
        <v>Bildirimsiz</v>
      </c>
      <c>
        <is>
          <t>07.10.2022 11:59:28</t>
        </is>
      </c>
      <c>
        <is>
          <t>07.10.2022 13:20:00</t>
        </is>
      </c>
      <c>
        <v>1.342222222</v>
      </c>
      <c>
        <v>86</v>
      </c>
      <c>
        <v>2848</v>
      </c>
      <c>
        <v>0</v>
      </c>
      <c>
        <v>0</v>
      </c>
      <c>
        <v>0</v>
      </c>
      <c>
        <v>0</v>
      </c>
      <c>
        <v>115.431111</v>
      </c>
      <c>
        <v>3822.648888</v>
      </c>
      <c>
        <v>0</v>
      </c>
      <c>
        <v>0</v>
      </c>
      <c>
        <v>0</v>
      </c>
      <c>
        <v>0</v>
      </c>
    </row>
    <row>
      <c>
        <v>2390832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DM-14 45-71-M00361_TR-25/16 M010_72258989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07.10.2022 12:02:47</t>
        </is>
      </c>
      <c>
        <is>
          <t>07.10.2022 18:03:34</t>
        </is>
      </c>
      <c>
        <v>6.013055555</v>
      </c>
      <c>
        <v>0</v>
      </c>
      <c>
        <v>2477</v>
      </c>
      <c>
        <v>0</v>
      </c>
      <c>
        <v>0</v>
      </c>
      <c>
        <v>0</v>
      </c>
      <c>
        <v>0</v>
      </c>
      <c>
        <v>0</v>
      </c>
      <c>
        <v>14894.33861</v>
      </c>
      <c>
        <v>0</v>
      </c>
      <c>
        <v>0</v>
      </c>
      <c>
        <v>0</v>
      </c>
      <c>
        <v>0</v>
      </c>
    </row>
    <row>
      <c>
        <v>2390839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M-2506 35-01-M02506_910272945_910272945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12:06:10</t>
        </is>
      </c>
      <c>
        <is>
          <t>07.10.2022 13:23:20</t>
        </is>
      </c>
      <c>
        <v>1.286111111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3.858333</v>
      </c>
      <c>
        <v>0</v>
      </c>
      <c>
        <v>0</v>
      </c>
      <c>
        <v>0</v>
      </c>
      <c>
        <v>0</v>
      </c>
    </row>
    <row>
      <c>
        <v>2390838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TR-67 35-30-L00067_43006571_56397615_56397615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12:06:52</t>
        </is>
      </c>
      <c>
        <is>
          <t>07.10.2022 12:29:05</t>
        </is>
      </c>
      <c>
        <v>0.370277777</v>
      </c>
      <c>
        <v>0</v>
      </c>
      <c>
        <v>0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34.806111</v>
      </c>
      <c>
        <v>0</v>
      </c>
      <c>
        <v>0</v>
      </c>
    </row>
    <row>
      <c>
        <v>2390849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SAĞRAKÇI TR-1 45-72-L00219_B_56406417_56406417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12:15:08</t>
        </is>
      </c>
      <c>
        <is>
          <t>07.10.2022 14:37:30</t>
        </is>
      </c>
      <c>
        <v>2.372777777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87.792778</v>
      </c>
    </row>
    <row>
      <c>
        <v>2390851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12:15:44</t>
        </is>
      </c>
      <c>
        <is>
          <t>07.10.2022 15:47:33</t>
        </is>
      </c>
      <c>
        <v>3.530277777</v>
      </c>
      <c>
        <v>73</v>
      </c>
      <c>
        <v>60</v>
      </c>
      <c>
        <v>0</v>
      </c>
      <c>
        <v>0</v>
      </c>
      <c>
        <v>0</v>
      </c>
      <c>
        <v>0</v>
      </c>
      <c>
        <v>257.710278</v>
      </c>
      <c>
        <v>211.816667</v>
      </c>
      <c>
        <v>0</v>
      </c>
      <c>
        <v>0</v>
      </c>
      <c>
        <v>0</v>
      </c>
      <c>
        <v>0</v>
      </c>
    </row>
    <row>
      <c>
        <v>2390854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TİLKİKÖY TR-1 45-71-M01271_953218110_953218110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12:23:00</t>
        </is>
      </c>
      <c>
        <is>
          <t>07.10.2022 13:57:31</t>
        </is>
      </c>
      <c>
        <v>1.575277777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1.575278</v>
      </c>
      <c>
        <v>0</v>
      </c>
      <c>
        <v>0</v>
      </c>
      <c>
        <v>0</v>
      </c>
      <c>
        <v>0</v>
      </c>
    </row>
    <row>
      <c>
        <v>2390853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YENİÇİFTLİK KÖK 35-20-L00373_ L02_2331259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12:24:19</t>
        </is>
      </c>
      <c>
        <is>
          <t>07.10.2022 14:39:00</t>
        </is>
      </c>
      <c>
        <v>2.244722222</v>
      </c>
      <c>
        <v>14</v>
      </c>
      <c>
        <v>74</v>
      </c>
      <c>
        <v>0</v>
      </c>
      <c>
        <v>0</v>
      </c>
      <c>
        <v>0</v>
      </c>
      <c>
        <v>0</v>
      </c>
      <c>
        <v>31.426111</v>
      </c>
      <c>
        <v>166.109444</v>
      </c>
      <c>
        <v>0</v>
      </c>
      <c>
        <v>0</v>
      </c>
      <c>
        <v>0</v>
      </c>
      <c>
        <v>0</v>
      </c>
    </row>
    <row>
      <c>
        <v>2390871</v>
      </c>
      <c>
        <v>1</v>
      </c>
      <c>
        <is>
          <t>MANİSA</t>
        </is>
      </c>
      <c>
        <v>KIRKAĞAÇ</v>
      </c>
      <c>
        <is>
          <t>AG Fideri</t>
        </is>
      </c>
      <c t="inlineStr">
        <is>
          <t>KIRKAĞAÇ TR-14 45-76-M00014_A_56386324_56386324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12:28:03</t>
        </is>
      </c>
      <c>
        <is>
          <t>07.10.2022 15:49:28</t>
        </is>
      </c>
      <c>
        <v>3.356944444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23.498611</v>
      </c>
      <c>
        <v>0</v>
      </c>
      <c>
        <v>0</v>
      </c>
    </row>
    <row>
      <c>
        <v>2390857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SEKİKÖY MUSLUK TR-2 35-15-L00516_A_56398728_56398728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12:30:42</t>
        </is>
      </c>
      <c>
        <is>
          <t>07.10.2022 15:49:21</t>
        </is>
      </c>
      <c>
        <v>3.310833333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9.9325</v>
      </c>
      <c>
        <v>0</v>
      </c>
      <c>
        <v>0</v>
      </c>
      <c>
        <v>0</v>
      </c>
      <c>
        <v>0</v>
      </c>
    </row>
    <row>
      <c>
        <v>2390869</v>
      </c>
      <c>
        <v>1</v>
      </c>
      <c>
        <is>
          <t>İZMİR</t>
        </is>
      </c>
      <c>
        <v>BORNOVA</v>
      </c>
      <c>
        <is>
          <t>DM</t>
        </is>
      </c>
      <c t="inlineStr">
        <is>
          <t>ANADOLU İM 35-02-A00001_OTOGAR K14_2049872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12:32:42</t>
        </is>
      </c>
      <c>
        <is>
          <t>07.10.2022 14:14:22</t>
        </is>
      </c>
      <c>
        <v>1.694444444</v>
      </c>
      <c>
        <v>5</v>
      </c>
      <c>
        <v>755</v>
      </c>
      <c>
        <v>0</v>
      </c>
      <c>
        <v>0</v>
      </c>
      <c>
        <v>0</v>
      </c>
      <c>
        <v>0</v>
      </c>
      <c>
        <v>8.472222</v>
      </c>
      <c>
        <v>1279.305555</v>
      </c>
      <c>
        <v>0</v>
      </c>
      <c>
        <v>0</v>
      </c>
      <c>
        <v>0</v>
      </c>
      <c>
        <v>0</v>
      </c>
    </row>
    <row>
      <c>
        <v>2390859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_956509852_956509852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12:33:55</t>
        </is>
      </c>
      <c>
        <is>
          <t>07.10.2022 13:40:15</t>
        </is>
      </c>
      <c>
        <v>1.105555555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1.105556</v>
      </c>
      <c>
        <v>0</v>
      </c>
      <c>
        <v>0</v>
      </c>
      <c>
        <v>0</v>
      </c>
      <c>
        <v>0</v>
      </c>
    </row>
    <row>
      <c>
        <v>2390861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M-1000 35-03-M01000_C_56353456_56353456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07.10.2022 12:34:28</t>
        </is>
      </c>
      <c>
        <is>
          <t>07.10.2022 14:56:35</t>
        </is>
      </c>
      <c>
        <v>2.368611111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322.131111</v>
      </c>
      <c>
        <v>0</v>
      </c>
      <c>
        <v>0</v>
      </c>
      <c>
        <v>0</v>
      </c>
      <c>
        <v>0</v>
      </c>
    </row>
    <row>
      <c>
        <v>2390862</v>
      </c>
      <c>
        <v>1</v>
      </c>
      <c>
        <is>
          <t>İZMİR</t>
        </is>
      </c>
      <c>
        <v>BERGAMA</v>
      </c>
      <c>
        <is>
          <t>Saha Dağıtım Kutusu (SDK)</t>
        </is>
      </c>
      <c t="inlineStr">
        <is>
          <t>TR-137 35-16-L00137_D D01_66178389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12:38:44</t>
        </is>
      </c>
      <c>
        <is>
          <t>07.10.2022 19:26:25</t>
        </is>
      </c>
      <c>
        <v>6.794722222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292.173056</v>
      </c>
      <c>
        <v>0</v>
      </c>
      <c>
        <v>0</v>
      </c>
      <c>
        <v>0</v>
      </c>
      <c>
        <v>0</v>
      </c>
    </row>
    <row>
      <c>
        <v>2390864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VİLLA SERA TR-2 35-18-L00602_L-196 AYAYORGİ L01_50008669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07.10.2022 12:40:50</t>
        </is>
      </c>
      <c>
        <is>
          <t>07.10.2022 14:19:39</t>
        </is>
      </c>
      <c>
        <v>1.646944444</v>
      </c>
      <c>
        <v>0</v>
      </c>
      <c>
        <v>0</v>
      </c>
      <c>
        <v>4</v>
      </c>
      <c>
        <v>7</v>
      </c>
      <c>
        <v>0</v>
      </c>
      <c>
        <v>0</v>
      </c>
      <c>
        <v>0</v>
      </c>
      <c>
        <v>0</v>
      </c>
      <c>
        <v>6.587778</v>
      </c>
      <c>
        <v>11.528611</v>
      </c>
      <c>
        <v>0</v>
      </c>
      <c>
        <v>0</v>
      </c>
    </row>
    <row>
      <c>
        <v>2390863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K-3685 35-04-K03685_K-1371 K04_2038067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07.10.2022 12:41:17</t>
        </is>
      </c>
      <c>
        <is>
          <t>07.10.2022 12:52:44</t>
        </is>
      </c>
      <c>
        <v>0.190833333</v>
      </c>
      <c>
        <v>0</v>
      </c>
      <c>
        <v>1358</v>
      </c>
      <c>
        <v>0</v>
      </c>
      <c>
        <v>0</v>
      </c>
      <c>
        <v>0</v>
      </c>
      <c>
        <v>0</v>
      </c>
      <c>
        <v>0</v>
      </c>
      <c>
        <v>259.151666</v>
      </c>
      <c>
        <v>0</v>
      </c>
      <c>
        <v>0</v>
      </c>
      <c>
        <v>0</v>
      </c>
      <c>
        <v>0</v>
      </c>
    </row>
    <row>
      <c>
        <v>2390867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TR-67 35-30-L00067_43006571_56365827_56365827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12:44:06</t>
        </is>
      </c>
      <c>
        <is>
          <t>07.10.2022 13:14:32</t>
        </is>
      </c>
      <c>
        <v>0.507222222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40.070556</v>
      </c>
      <c>
        <v>0</v>
      </c>
      <c>
        <v>0</v>
      </c>
    </row>
    <row>
      <c>
        <v>2390870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45-74-M00198_HatBaşıAyırıcı_75654303 M03_75654303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12:44:40</t>
        </is>
      </c>
      <c>
        <is>
          <t>07.10.2022 15:03:43</t>
        </is>
      </c>
      <c>
        <v>2.3175</v>
      </c>
      <c>
        <v>0</v>
      </c>
      <c>
        <v>2</v>
      </c>
      <c>
        <v>0</v>
      </c>
      <c>
        <v>0</v>
      </c>
      <c>
        <v>0</v>
      </c>
      <c>
        <v>8</v>
      </c>
      <c>
        <v>0</v>
      </c>
      <c>
        <v>4.635</v>
      </c>
      <c>
        <v>0</v>
      </c>
      <c>
        <v>0</v>
      </c>
      <c>
        <v>0</v>
      </c>
      <c>
        <v>18.54</v>
      </c>
    </row>
    <row>
      <c>
        <v>2390872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M-2506 35-01-M02506_35-01-M02506_47723947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12:49:39</t>
        </is>
      </c>
      <c>
        <is>
          <t>07.10.2022 13:29:46</t>
        </is>
      </c>
      <c>
        <v>0.668611111</v>
      </c>
      <c>
        <v>0</v>
      </c>
      <c>
        <v>1119</v>
      </c>
      <c>
        <v>0</v>
      </c>
      <c>
        <v>0</v>
      </c>
      <c>
        <v>0</v>
      </c>
      <c>
        <v>0</v>
      </c>
      <c>
        <v>0</v>
      </c>
      <c>
        <v>748.175833</v>
      </c>
      <c>
        <v>0</v>
      </c>
      <c>
        <v>0</v>
      </c>
      <c>
        <v>0</v>
      </c>
      <c>
        <v>0</v>
      </c>
    </row>
    <row>
      <c>
        <v>2390880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35-18-A00004_GERMİYAN EVLERİ L05_2064614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07.10.2022 12:53:22</t>
        </is>
      </c>
      <c>
        <is>
          <t>07.10.2022 14:15:34</t>
        </is>
      </c>
      <c>
        <v>1.37</v>
      </c>
      <c>
        <v>0</v>
      </c>
      <c>
        <v>0</v>
      </c>
      <c>
        <v>0</v>
      </c>
      <c>
        <v>0</v>
      </c>
      <c>
        <v>1</v>
      </c>
      <c>
        <v>280</v>
      </c>
      <c>
        <v>0</v>
      </c>
      <c>
        <v>0</v>
      </c>
      <c>
        <v>0</v>
      </c>
      <c>
        <v>0</v>
      </c>
      <c>
        <v>1.37</v>
      </c>
      <c>
        <v>383.6</v>
      </c>
    </row>
    <row>
      <c>
        <v>2390905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35-01-A00012_KARABAĞLAR-4 K22_2055688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13:02:02</t>
        </is>
      </c>
      <c>
        <is>
          <t>07.10.2022 17:26:29</t>
        </is>
      </c>
      <c>
        <v>4.4075</v>
      </c>
      <c>
        <v>0</v>
      </c>
      <c>
        <v>1420</v>
      </c>
      <c>
        <v>0</v>
      </c>
      <c>
        <v>0</v>
      </c>
      <c>
        <v>0</v>
      </c>
      <c>
        <v>0</v>
      </c>
      <c>
        <v>0</v>
      </c>
      <c>
        <v>6258.65</v>
      </c>
      <c>
        <v>0</v>
      </c>
      <c>
        <v>0</v>
      </c>
      <c>
        <v>0</v>
      </c>
      <c>
        <v>0</v>
      </c>
    </row>
    <row>
      <c>
        <v>2390884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TR-2/104 45-83-L00104_D_56402722_56402722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13:14:40</t>
        </is>
      </c>
      <c>
        <is>
          <t>07.10.2022 14:20:49</t>
        </is>
      </c>
      <c>
        <v>1.1025</v>
      </c>
      <c>
        <v>0</v>
      </c>
      <c>
        <v>195</v>
      </c>
      <c>
        <v>0</v>
      </c>
      <c>
        <v>0</v>
      </c>
      <c>
        <v>0</v>
      </c>
      <c>
        <v>0</v>
      </c>
      <c>
        <v>0</v>
      </c>
      <c>
        <v>214.9875</v>
      </c>
      <c>
        <v>0</v>
      </c>
      <c>
        <v>0</v>
      </c>
      <c>
        <v>0</v>
      </c>
      <c>
        <v>0</v>
      </c>
    </row>
    <row>
      <c>
        <v>2390883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K-3280 35-08-K03280_35-08-K03280_42028206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07.10.2022 13:15:47</t>
        </is>
      </c>
      <c>
        <is>
          <t>07.10.2022 15:37:34</t>
        </is>
      </c>
      <c>
        <v>2.363055555</v>
      </c>
      <c>
        <v>0</v>
      </c>
      <c>
        <v>250</v>
      </c>
      <c>
        <v>0</v>
      </c>
      <c>
        <v>0</v>
      </c>
      <c>
        <v>0</v>
      </c>
      <c>
        <v>0</v>
      </c>
      <c>
        <v>0</v>
      </c>
      <c>
        <v>590.763889</v>
      </c>
      <c>
        <v>0</v>
      </c>
      <c>
        <v>0</v>
      </c>
      <c>
        <v>0</v>
      </c>
      <c>
        <v>0</v>
      </c>
    </row>
    <row>
      <c>
        <v>2390891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BİBERCİ SULAMA TR 35-16-M00173_DIREK TIPI TRAFO HUCRESI H01_2041182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13:35:12</t>
        </is>
      </c>
      <c>
        <is>
          <t>07.10.2022 15:58:08</t>
        </is>
      </c>
      <c>
        <v>2.382222222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19.057778</v>
      </c>
      <c>
        <v>0</v>
      </c>
      <c>
        <v>0</v>
      </c>
      <c>
        <v>0</v>
      </c>
      <c>
        <v>0</v>
      </c>
    </row>
    <row>
      <c>
        <v>2390897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ULUCAK DM-2/8 35-27-M00330_99201193_99201193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13:42:07</t>
        </is>
      </c>
      <c>
        <is>
          <t>07.10.2022 15:32:43</t>
        </is>
      </c>
      <c>
        <v>1.843333333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1.843333</v>
      </c>
      <c>
        <v>0</v>
      </c>
      <c>
        <v>0</v>
      </c>
      <c>
        <v>0</v>
      </c>
      <c>
        <v>0</v>
      </c>
    </row>
    <row>
      <c>
        <v>2390898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BAŞIBÜYÜK TR-2 45-77-L00217_B_56398892_56398892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13:52:39</t>
        </is>
      </c>
      <c>
        <is>
          <t>07.10.2022 17:18:32</t>
        </is>
      </c>
      <c>
        <v>3.431388888</v>
      </c>
      <c>
        <v>0</v>
      </c>
      <c>
        <v>0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144.118333</v>
      </c>
    </row>
    <row>
      <c>
        <v>2390901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DM-14/4 45-71-M00544_953247075_953247075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13:57:05</t>
        </is>
      </c>
      <c>
        <is>
          <t>07.10.2022 14:53:09</t>
        </is>
      </c>
      <c>
        <v>0.934444444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0.934444</v>
      </c>
      <c>
        <v>0</v>
      </c>
      <c>
        <v>0</v>
      </c>
      <c>
        <v>0</v>
      </c>
      <c>
        <v>0</v>
      </c>
    </row>
    <row>
      <c>
        <v>2390903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CABBAR KAMARA TR-1 45-73-M00857_DIREK TIPI TRAFO HUCRESI H01_2052079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13:58:29</t>
        </is>
      </c>
      <c>
        <is>
          <t>07.10.2022 16:08:11</t>
        </is>
      </c>
      <c>
        <v>2.161666666</v>
      </c>
      <c>
        <v>0</v>
      </c>
      <c>
        <v>0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138.346667</v>
      </c>
    </row>
    <row>
      <c>
        <v>2390902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HALİTPAŞA TR-9 45-80-M00080_A_56385832_56385832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14:01:03</t>
        </is>
      </c>
      <c>
        <is>
          <t>07.10.2022 14:39:20</t>
        </is>
      </c>
      <c>
        <v>0.638055555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18.503611</v>
      </c>
      <c>
        <v>0</v>
      </c>
      <c>
        <v>0</v>
      </c>
      <c>
        <v>0</v>
      </c>
      <c>
        <v>0</v>
      </c>
    </row>
    <row>
      <c>
        <v>2390906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 K18_2054543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07.10.2022 14:06:00</t>
        </is>
      </c>
      <c>
        <is>
          <t>07.10.2022 17:21:18</t>
        </is>
      </c>
      <c>
        <v>3.255</v>
      </c>
      <c>
        <v>1</v>
      </c>
      <c>
        <v>3586</v>
      </c>
      <c>
        <v>0</v>
      </c>
      <c>
        <v>0</v>
      </c>
      <c>
        <v>0</v>
      </c>
      <c>
        <v>0</v>
      </c>
      <c>
        <v>3.255</v>
      </c>
      <c>
        <v>11672.43</v>
      </c>
      <c>
        <v>0</v>
      </c>
      <c>
        <v>0</v>
      </c>
      <c>
        <v>0</v>
      </c>
      <c>
        <v>0</v>
      </c>
    </row>
    <row>
      <c>
        <v>2390912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45-78-M00305_TAYTAN MERKEZ ÇIKIŞ M01_65651002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14:14:12</t>
        </is>
      </c>
      <c>
        <is>
          <t>07.10.2022 14:51:40</t>
        </is>
      </c>
      <c>
        <v>0.624444444</v>
      </c>
      <c>
        <v>5</v>
      </c>
      <c>
        <v>530</v>
      </c>
      <c>
        <v>0</v>
      </c>
      <c>
        <v>0</v>
      </c>
      <c>
        <v>0</v>
      </c>
      <c>
        <v>0</v>
      </c>
      <c>
        <v>3.122222</v>
      </c>
      <c>
        <v>330.955555</v>
      </c>
      <c>
        <v>0</v>
      </c>
      <c>
        <v>0</v>
      </c>
      <c>
        <v>0</v>
      </c>
      <c>
        <v>0</v>
      </c>
    </row>
    <row>
      <c>
        <v>2390915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35-20-M00085_TR-4 - TR-5 M04_72358872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14:22:42</t>
        </is>
      </c>
      <c>
        <is>
          <t>07.10.2022 15:33:50</t>
        </is>
      </c>
      <c>
        <v>1.185555555</v>
      </c>
      <c>
        <v>0</v>
      </c>
      <c>
        <v>0</v>
      </c>
      <c>
        <v>0</v>
      </c>
      <c>
        <v>0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162.421111</v>
      </c>
    </row>
    <row>
      <c>
        <v>2390922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DM-14/24 45-71-M00365_953197364_953197364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14:35:09</t>
        </is>
      </c>
      <c>
        <is>
          <t>07.10.2022 15:00:01</t>
        </is>
      </c>
      <c>
        <v>0.414444444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0.414444</v>
      </c>
      <c>
        <v>0</v>
      </c>
      <c>
        <v>0</v>
      </c>
      <c>
        <v>0</v>
      </c>
      <c>
        <v>0</v>
      </c>
    </row>
    <row>
      <c>
        <v>2390927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M-977 35-03-M00977_B_56353305_56353305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14:43:36</t>
        </is>
      </c>
      <c>
        <is>
          <t>07.10.2022 17:04:53</t>
        </is>
      </c>
      <c>
        <v>2.354722222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207.215556</v>
      </c>
      <c>
        <v>0</v>
      </c>
      <c>
        <v>0</v>
      </c>
      <c>
        <v>0</v>
      </c>
      <c>
        <v>0</v>
      </c>
    </row>
    <row>
      <c>
        <v>2390926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PEŞREFLİ  TR-1 35-29-L00450__72569549_72569549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14:43:49</t>
        </is>
      </c>
      <c>
        <is>
          <t>07.10.2022 15:31:36</t>
        </is>
      </c>
      <c>
        <v>0.796388888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15.927778</v>
      </c>
      <c>
        <v>0</v>
      </c>
      <c>
        <v>0</v>
      </c>
      <c>
        <v>0</v>
      </c>
      <c>
        <v>0</v>
      </c>
    </row>
    <row>
      <c>
        <v>2390933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ULUKENT DM-3/28 35-28-M00108_89463843 _78225364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07.10.2022 14:56:55</t>
        </is>
      </c>
      <c>
        <is>
          <t>07.10.2022 18:20:38</t>
        </is>
      </c>
      <c>
        <v>3.395277777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88.277222</v>
      </c>
      <c>
        <v>0</v>
      </c>
      <c>
        <v>0</v>
      </c>
      <c>
        <v>0</v>
      </c>
      <c>
        <v>0</v>
      </c>
    </row>
    <row>
      <c>
        <v>2390940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35-26-M00115__56359055_56359055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15:21:08</t>
        </is>
      </c>
      <c>
        <is>
          <t>07.10.2022 16:22:37</t>
        </is>
      </c>
      <c>
        <v>1.024722222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11.271944</v>
      </c>
      <c>
        <v>0</v>
      </c>
      <c>
        <v>0</v>
      </c>
      <c>
        <v>0</v>
      </c>
      <c>
        <v>0</v>
      </c>
    </row>
    <row>
      <c>
        <v>2390951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YENİÇİFTLİK TR-2 35-20-L00400_DIREK TIPI TRAFO HUCRESI H01_2105055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15:31:26</t>
        </is>
      </c>
      <c>
        <is>
          <t>07.10.2022 18:55:50</t>
        </is>
      </c>
      <c>
        <v>3.406666666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497.373333</v>
      </c>
      <c>
        <v>0</v>
      </c>
      <c>
        <v>0</v>
      </c>
      <c>
        <v>0</v>
      </c>
      <c>
        <v>0</v>
      </c>
    </row>
    <row>
      <c>
        <v>2390952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TR-52 45-78-L00052_953248633_953248633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15:40:50</t>
        </is>
      </c>
      <c>
        <is>
          <t>07.10.2022 17:03:55</t>
        </is>
      </c>
      <c>
        <v>1.384722222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1.384722</v>
      </c>
      <c>
        <v>0</v>
      </c>
      <c>
        <v>0</v>
      </c>
      <c>
        <v>0</v>
      </c>
      <c>
        <v>0</v>
      </c>
    </row>
    <row>
      <c>
        <v>2390966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M-1280 35-02-M01280_35-02-M01280_2377086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07.10.2022 15:54:53</t>
        </is>
      </c>
      <c>
        <is>
          <t>07.10.2022 17:04:38</t>
        </is>
      </c>
      <c>
        <v>1.1625</v>
      </c>
      <c>
        <v>0</v>
      </c>
      <c>
        <v>976</v>
      </c>
      <c>
        <v>0</v>
      </c>
      <c>
        <v>0</v>
      </c>
      <c>
        <v>0</v>
      </c>
      <c>
        <v>0</v>
      </c>
      <c>
        <v>0</v>
      </c>
      <c>
        <v>1134.6</v>
      </c>
      <c>
        <v>0</v>
      </c>
      <c>
        <v>0</v>
      </c>
      <c>
        <v>0</v>
      </c>
      <c>
        <v>0</v>
      </c>
    </row>
    <row>
      <c>
        <v>2390967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L-310 35-18-L00310_95002377045_95002377045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15:57:20</t>
        </is>
      </c>
      <c>
        <is>
          <t>07.10.2022 19:38:58</t>
        </is>
      </c>
      <c>
        <v>3.693888888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3.693889</v>
      </c>
    </row>
    <row>
      <c>
        <v>2390978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K-1088 35-04-K01088_A K1088A1B_5837216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16:13:36</t>
        </is>
      </c>
      <c>
        <is>
          <t>07.10.2022 19:27:07</t>
        </is>
      </c>
      <c>
        <v>3.225277777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448.313611</v>
      </c>
      <c>
        <v>0</v>
      </c>
      <c>
        <v>0</v>
      </c>
      <c>
        <v>0</v>
      </c>
      <c>
        <v>0</v>
      </c>
    </row>
    <row>
      <c>
        <v>2390993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M-2557 35-01-M02557_H H2_66269517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16:28:43</t>
        </is>
      </c>
      <c>
        <is>
          <t>07.10.2022 17:31:38</t>
        </is>
      </c>
      <c>
        <v>1.048611111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10.486111</v>
      </c>
      <c>
        <v>0</v>
      </c>
      <c>
        <v>0</v>
      </c>
      <c>
        <v>0</v>
      </c>
      <c>
        <v>0</v>
      </c>
    </row>
    <row>
      <c>
        <v>2391013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M-988 35-03-M00988_910427010_910427010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16:39:26</t>
        </is>
      </c>
      <c>
        <is>
          <t>07.10.2022 19:59:03</t>
        </is>
      </c>
      <c>
        <v>3.326944444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13.307778</v>
      </c>
      <c>
        <v>0</v>
      </c>
      <c>
        <v>0</v>
      </c>
      <c>
        <v>0</v>
      </c>
      <c>
        <v>0</v>
      </c>
    </row>
    <row>
      <c>
        <v>2391027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EVCİLER KARAKEÇİLİ TR-2 45-77-L00410_945492477_945492477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16:59:44</t>
        </is>
      </c>
      <c>
        <is>
          <t>07.10.2022 18:53:33</t>
        </is>
      </c>
      <c>
        <v>1.896944444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1.896944</v>
      </c>
    </row>
    <row>
      <c>
        <v>2391036</v>
      </c>
      <c>
        <v>1</v>
      </c>
      <c>
        <is>
          <t>MANİSA</t>
        </is>
      </c>
      <c>
        <v>YUNUSEMRE</v>
      </c>
      <c>
        <is>
          <t>Saha Dağıtım Kutusu (SDK)</t>
        </is>
      </c>
      <c t="inlineStr">
        <is>
          <t>DM-3/30 45-71-M00084_C c3b_45134414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07.10.2022 17:00:45</t>
        </is>
      </c>
      <c>
        <is>
          <t>07.10.2022 18:38:17</t>
        </is>
      </c>
      <c>
        <v>1.625555555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87.78</v>
      </c>
      <c>
        <v>0</v>
      </c>
      <c>
        <v>0</v>
      </c>
      <c>
        <v>0</v>
      </c>
      <c>
        <v>0</v>
      </c>
    </row>
    <row>
      <c>
        <v>2391030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GÖZLET TR-1 45-80-M00129_956543909_956543909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17:01:18</t>
        </is>
      </c>
      <c>
        <is>
          <t>07.10.2022 19:03:13</t>
        </is>
      </c>
      <c>
        <v>2.031944444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4.063889</v>
      </c>
      <c>
        <v>0</v>
      </c>
      <c>
        <v>0</v>
      </c>
      <c>
        <v>0</v>
      </c>
      <c>
        <v>0</v>
      </c>
    </row>
    <row>
      <c>
        <v>2391046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MECİDİYE TR-5 45-72-L00578_45-72-L00578_66559093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17:02:42</t>
        </is>
      </c>
      <c>
        <is>
          <t>07.10.2022 17:26:30</t>
        </is>
      </c>
      <c>
        <v>0.396666666</v>
      </c>
      <c>
        <v>0</v>
      </c>
      <c>
        <v>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38.08</v>
      </c>
    </row>
    <row>
      <c>
        <v>2391043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PİREVELİLER TR-1 35-16-M00081_47453608_56394988_56394988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17:07:24</t>
        </is>
      </c>
      <c>
        <is>
          <t>07.10.2022 20:24:40</t>
        </is>
      </c>
      <c>
        <v>3.287777777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13.151111</v>
      </c>
    </row>
    <row>
      <c>
        <v>2391048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DM-1/TR-24 35-14-M00291_95000618426_95000618426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17:09:31</t>
        </is>
      </c>
      <c>
        <is>
          <t>07.10.2022 18:03:11</t>
        </is>
      </c>
      <c>
        <v>0.894444444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0.894444</v>
      </c>
      <c>
        <v>0</v>
      </c>
      <c>
        <v>0</v>
      </c>
      <c>
        <v>0</v>
      </c>
      <c>
        <v>0</v>
      </c>
    </row>
    <row>
      <c>
        <v>2391064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YENİ LİMAN TR-4 35-21-L00199_49798936_56407104_56407104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17:24:09</t>
        </is>
      </c>
      <c>
        <is>
          <t>07.10.2022 18:33:16</t>
        </is>
      </c>
      <c>
        <v>1.151944444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32.254444</v>
      </c>
      <c>
        <v>0</v>
      </c>
      <c>
        <v>0</v>
      </c>
    </row>
    <row>
      <c>
        <v>2391067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TURGUTLU İM 45-83-A00001_ŞEHİR-4 L15_42295729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17:25:03</t>
        </is>
      </c>
      <c>
        <is>
          <t>07.10.2022 18:27:31</t>
        </is>
      </c>
      <c>
        <v>1.041111111</v>
      </c>
      <c>
        <v>2</v>
      </c>
      <c>
        <v>7225</v>
      </c>
      <c>
        <v>0</v>
      </c>
      <c>
        <v>0</v>
      </c>
      <c>
        <v>0</v>
      </c>
      <c>
        <v>0</v>
      </c>
      <c>
        <v>2.082222</v>
      </c>
      <c>
        <v>7522.027777</v>
      </c>
      <c>
        <v>0</v>
      </c>
      <c>
        <v>0</v>
      </c>
      <c>
        <v>0</v>
      </c>
      <c>
        <v>0</v>
      </c>
    </row>
    <row>
      <c>
        <v>2391089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DM-1/14-C 45-71-M00038_45-71-M00038_2354286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17:27:14</t>
        </is>
      </c>
      <c>
        <is>
          <t>07.10.2022 22:12:01</t>
        </is>
      </c>
      <c>
        <v>4.746388888</v>
      </c>
      <c>
        <v>0</v>
      </c>
      <c>
        <v>471</v>
      </c>
      <c>
        <v>0</v>
      </c>
      <c>
        <v>0</v>
      </c>
      <c>
        <v>0</v>
      </c>
      <c>
        <v>0</v>
      </c>
      <c>
        <v>0</v>
      </c>
      <c>
        <v>2235.549166</v>
      </c>
      <c>
        <v>0</v>
      </c>
      <c>
        <v>0</v>
      </c>
      <c>
        <v>0</v>
      </c>
      <c>
        <v>0</v>
      </c>
    </row>
    <row>
      <c>
        <v>2391082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URGANLI TR-8 45-83-M00573_48024998_56399757_56399757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17:28:26</t>
        </is>
      </c>
      <c>
        <is>
          <t>07.10.2022 18:35:44</t>
        </is>
      </c>
      <c>
        <v>1.121666666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77.395</v>
      </c>
      <c>
        <v>0</v>
      </c>
      <c>
        <v>0</v>
      </c>
      <c>
        <v>0</v>
      </c>
      <c>
        <v>0</v>
      </c>
    </row>
    <row>
      <c>
        <v>2391085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TR-7 35-30-M00007_B_56363679_56363679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17:33:22</t>
        </is>
      </c>
      <c>
        <is>
          <t>07.10.2022 18:22:05</t>
        </is>
      </c>
      <c>
        <v>0.811944444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129.911111</v>
      </c>
      <c>
        <v>0</v>
      </c>
      <c>
        <v>0</v>
      </c>
    </row>
    <row>
      <c>
        <v>2391086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ÇAPAK TR-2 35-26-M00426__72374450_72374450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17:35:49</t>
        </is>
      </c>
      <c>
        <is>
          <t>07.10.2022 20:35:00</t>
        </is>
      </c>
      <c>
        <v>2.986388888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200.088055</v>
      </c>
      <c>
        <v>0</v>
      </c>
      <c>
        <v>0</v>
      </c>
      <c>
        <v>0</v>
      </c>
      <c>
        <v>0</v>
      </c>
    </row>
    <row>
      <c>
        <v>2391093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DM-14/11-A 45-71-M02001_953191873_953191873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17:44:30</t>
        </is>
      </c>
      <c>
        <is>
          <t>07.10.2022 19:52:55</t>
        </is>
      </c>
      <c>
        <v>2.140277777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6.420833</v>
      </c>
      <c>
        <v>0</v>
      </c>
      <c>
        <v>0</v>
      </c>
      <c>
        <v>0</v>
      </c>
      <c>
        <v>0</v>
      </c>
    </row>
    <row>
      <c>
        <v>2391090</v>
      </c>
      <c>
        <v>1</v>
      </c>
      <c>
        <is>
          <t>MANİSA</t>
        </is>
      </c>
      <c>
        <v>GÖRDES</v>
      </c>
      <c>
        <is>
          <t>Dağıtım Transformatörü</t>
        </is>
      </c>
      <c t="inlineStr">
        <is>
          <t>KARAKEÇİLİ TOZLU TR-1 45-75-M00104_45-75-M00104_2357384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17:47:04</t>
        </is>
      </c>
      <c>
        <is>
          <t>07.10.2022 18:36:11</t>
        </is>
      </c>
      <c>
        <v>0.818611111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19.646667</v>
      </c>
    </row>
    <row>
      <c>
        <v>2391091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K-231 35-01-K00231_910456224_910456224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17:47:36</t>
        </is>
      </c>
      <c>
        <is>
          <t>07.10.2022 20:11:16</t>
        </is>
      </c>
      <c>
        <v>2.394444444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4.788889</v>
      </c>
      <c>
        <v>0</v>
      </c>
      <c>
        <v>0</v>
      </c>
      <c>
        <v>0</v>
      </c>
      <c>
        <v>0</v>
      </c>
    </row>
    <row>
      <c>
        <v>2391109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TOSUNLAR MERKEZ TR-1 35-32-L00038_A_65513627_65513627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17:47:44</t>
        </is>
      </c>
      <c>
        <is>
          <t>07.10.2022 20:49:21</t>
        </is>
      </c>
      <c>
        <v>3.026944444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75.673611</v>
      </c>
      <c>
        <v>0</v>
      </c>
      <c>
        <v>0</v>
      </c>
    </row>
    <row>
      <c>
        <v>2391092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SARIALAN KÖYÜ TR-2 45-71-M01530_43197108_56390924_56390924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07.10.2022 17:48:52</t>
        </is>
      </c>
      <c>
        <is>
          <t>07.10.2022 18:47:19</t>
        </is>
      </c>
      <c>
        <v>0.974166666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6.819167</v>
      </c>
      <c>
        <v>0</v>
      </c>
      <c>
        <v>0</v>
      </c>
      <c>
        <v>0</v>
      </c>
      <c>
        <v>0</v>
      </c>
    </row>
    <row>
      <c>
        <v>2391096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ÜÇPINAR TR-4 45-71-M01541_953245752_953245752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17:52:24</t>
        </is>
      </c>
      <c>
        <is>
          <t>07.10.2022 18:10:05</t>
        </is>
      </c>
      <c>
        <v>0.294722222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0.294722</v>
      </c>
      <c>
        <v>0</v>
      </c>
      <c>
        <v>0</v>
      </c>
      <c>
        <v>0</v>
      </c>
      <c>
        <v>0</v>
      </c>
    </row>
    <row>
      <c>
        <v>2391103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ÖRNEKKÖY TR4 35-27-L00129_B_56372362_56372362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17:53:22</t>
        </is>
      </c>
      <c>
        <is>
          <t>07.10.2022 19:54:29</t>
        </is>
      </c>
      <c>
        <v>2.018611111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44.409444</v>
      </c>
      <c>
        <v>0</v>
      </c>
      <c>
        <v>0</v>
      </c>
      <c>
        <v>0</v>
      </c>
      <c>
        <v>0</v>
      </c>
    </row>
    <row>
      <c>
        <v>2391100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L-308 35-18-L00308_9223063_56368145_56368145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07.10.2022 18:04:44</t>
        </is>
      </c>
      <c>
        <is>
          <t>07.10.2022 19:00:57</t>
        </is>
      </c>
      <c>
        <v>0.936944444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27.171389</v>
      </c>
      <c>
        <v>0</v>
      </c>
      <c>
        <v>0</v>
      </c>
    </row>
    <row>
      <c>
        <v>2391101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TR-53 35-27-M00053_DIREK TIPI TRAFO HUCRESI H01_2036887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07.10.2022 18:12:45</t>
        </is>
      </c>
      <c>
        <is>
          <t>07.10.2022 18:50:47</t>
        </is>
      </c>
      <c>
        <v>0.633888888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62.121111</v>
      </c>
      <c>
        <v>0</v>
      </c>
      <c>
        <v>0</v>
      </c>
      <c>
        <v>0</v>
      </c>
      <c>
        <v>0</v>
      </c>
    </row>
    <row>
      <c>
        <v>2391108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KIRMAHALLE  TR-12 35-28-M00271_A_65513049_65513049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18:14:49</t>
        </is>
      </c>
      <c>
        <is>
          <t>07.10.2022 18:50:31</t>
        </is>
      </c>
      <c>
        <v>0.595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9.52</v>
      </c>
      <c>
        <v>0</v>
      </c>
      <c>
        <v>0</v>
      </c>
      <c>
        <v>0</v>
      </c>
      <c>
        <v>0</v>
      </c>
    </row>
    <row>
      <c>
        <v>2391116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DM-14/3 45-71-M00387_953197430_953197430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07.10.2022 18:27:38</t>
        </is>
      </c>
      <c>
        <is>
          <t>07.10.2022 23:36:03</t>
        </is>
      </c>
      <c>
        <v>5.140277777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51.402778</v>
      </c>
      <c>
        <v>0</v>
      </c>
      <c>
        <v>0</v>
      </c>
      <c>
        <v>0</v>
      </c>
      <c>
        <v>0</v>
      </c>
    </row>
    <row>
      <c>
        <v>2391113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TR-10 KÖK 35-23-M00179__79530013_79530013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18:39:58</t>
        </is>
      </c>
      <c>
        <is>
          <t>07.10.2022 19:45:38</t>
        </is>
      </c>
      <c>
        <v>1.094444444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74.422222</v>
      </c>
      <c>
        <v>0</v>
      </c>
      <c>
        <v>0</v>
      </c>
      <c>
        <v>0</v>
      </c>
      <c>
        <v>0</v>
      </c>
    </row>
    <row>
      <c>
        <v>2391122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KÜNER TR-3 35-22-M00226_955260628_955260628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18:44:15</t>
        </is>
      </c>
      <c>
        <is>
          <t>07.10.2022 20:35:07</t>
        </is>
      </c>
      <c>
        <v>1.847777777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1.847778</v>
      </c>
      <c>
        <v>0</v>
      </c>
      <c>
        <v>0</v>
      </c>
      <c>
        <v>0</v>
      </c>
      <c>
        <v>0</v>
      </c>
    </row>
    <row>
      <c>
        <v>2391146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DM-14/16 45-71-M00397_C_56397868_56397868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18:48:15</t>
        </is>
      </c>
      <c>
        <is>
          <t>07.10.2022 23:50:48</t>
        </is>
      </c>
      <c>
        <v>5.0425</v>
      </c>
      <c>
        <v>0</v>
      </c>
      <c>
        <v>140</v>
      </c>
      <c>
        <v>0</v>
      </c>
      <c>
        <v>0</v>
      </c>
      <c>
        <v>0</v>
      </c>
      <c>
        <v>0</v>
      </c>
      <c>
        <v>0</v>
      </c>
      <c>
        <v>705.95</v>
      </c>
      <c>
        <v>0</v>
      </c>
      <c>
        <v>0</v>
      </c>
      <c>
        <v>0</v>
      </c>
      <c>
        <v>0</v>
      </c>
    </row>
    <row>
      <c>
        <v>2391125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ÇİLE TR-4 35-22-M00189_35-22-M00189_2354033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07.10.2022 18:54:22</t>
        </is>
      </c>
      <c>
        <is>
          <t>07.10.2022 19:35:18</t>
        </is>
      </c>
      <c>
        <v>0.682222222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38.204444</v>
      </c>
      <c>
        <v>0</v>
      </c>
      <c>
        <v>0</v>
      </c>
      <c>
        <v>0</v>
      </c>
      <c>
        <v>0</v>
      </c>
    </row>
    <row>
      <c>
        <v>2391129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ORTA MAHALLE M-8 35-25-M00116_955257809_955257809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07.10.2022 18:57:14</t>
        </is>
      </c>
      <c>
        <is>
          <t>07.10.2022 22:38:31</t>
        </is>
      </c>
      <c>
        <v>3.688055555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3.688056</v>
      </c>
      <c>
        <v>0</v>
      </c>
      <c>
        <v>0</v>
      </c>
      <c>
        <v>0</v>
      </c>
      <c>
        <v>0</v>
      </c>
    </row>
    <row>
      <c>
        <v>2391130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ŞEYHDAVUTLAR TR-4 KEMİKLİ 45-79-M00121_A_56387154_56387154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19:04:46</t>
        </is>
      </c>
      <c>
        <is>
          <t>07.10.2022 21:16:49</t>
        </is>
      </c>
      <c>
        <v>2.200833333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39.615</v>
      </c>
    </row>
    <row>
      <c>
        <v>2391133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35-22-M00086_ÇAKALTEPE M04_50064042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07.10.2022 19:11:50</t>
        </is>
      </c>
      <c>
        <is>
          <t>07.10.2022 19:30:09</t>
        </is>
      </c>
      <c>
        <v>0.305277777</v>
      </c>
      <c>
        <v>42</v>
      </c>
      <c>
        <v>612</v>
      </c>
      <c>
        <v>0</v>
      </c>
      <c>
        <v>0</v>
      </c>
      <c>
        <v>0</v>
      </c>
      <c>
        <v>0</v>
      </c>
      <c>
        <v>12.821667</v>
      </c>
      <c>
        <v>186.83</v>
      </c>
      <c>
        <v>0</v>
      </c>
      <c>
        <v>0</v>
      </c>
      <c>
        <v>0</v>
      </c>
      <c>
        <v>0</v>
      </c>
    </row>
    <row>
      <c>
        <v>2391140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TR-276 GÜLBAHÇE 35-19-L00276_956694967_956694967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19:15:54</t>
        </is>
      </c>
      <c>
        <is>
          <t>07.10.2022 21:46:41</t>
        </is>
      </c>
      <c>
        <v>2.513055555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22.6175</v>
      </c>
      <c>
        <v>0</v>
      </c>
      <c>
        <v>0</v>
      </c>
      <c>
        <v>0</v>
      </c>
      <c>
        <v>0</v>
      </c>
    </row>
    <row>
      <c>
        <v>2391135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MÜTEVELLİ TR-2 45-80-M00101_A_56389044_56389044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19:18:17</t>
        </is>
      </c>
      <c>
        <is>
          <t>07.10.2022 20:24:25</t>
        </is>
      </c>
      <c>
        <v>1.102222222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74.951111</v>
      </c>
      <c>
        <v>0</v>
      </c>
      <c>
        <v>0</v>
      </c>
      <c>
        <v>0</v>
      </c>
      <c>
        <v>0</v>
      </c>
    </row>
    <row>
      <c>
        <v>2391137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L-310 35-18-L00310_6027451_56369861_56369861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19:24:03</t>
        </is>
      </c>
      <c>
        <is>
          <t>07.10.2022 19:42:23</t>
        </is>
      </c>
      <c>
        <v>0.305555555</v>
      </c>
      <c>
        <v>0</v>
      </c>
      <c>
        <v>0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32.083333</v>
      </c>
    </row>
    <row>
      <c>
        <v>2391144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DM-1/26 45-71-M00008_45-71-M00008_72073161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19:30:52</t>
        </is>
      </c>
      <c>
        <is>
          <t>07.10.2022 20:26:44</t>
        </is>
      </c>
      <c>
        <v>0.931111111</v>
      </c>
      <c>
        <v>0</v>
      </c>
      <c>
        <v>959</v>
      </c>
      <c>
        <v>0</v>
      </c>
      <c>
        <v>0</v>
      </c>
      <c>
        <v>0</v>
      </c>
      <c>
        <v>0</v>
      </c>
      <c>
        <v>0</v>
      </c>
      <c>
        <v>892.935555</v>
      </c>
      <c>
        <v>0</v>
      </c>
      <c>
        <v>0</v>
      </c>
      <c>
        <v>0</v>
      </c>
      <c>
        <v>0</v>
      </c>
    </row>
    <row>
      <c>
        <v>2391153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İLYASÇILAR TR-1 45-71-M01671_43182526_56384066_56384066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19:41:42</t>
        </is>
      </c>
      <c>
        <is>
          <t>07.10.2022 22:55:10</t>
        </is>
      </c>
      <c>
        <v>3.224444444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80.611111</v>
      </c>
      <c>
        <v>0</v>
      </c>
      <c>
        <v>0</v>
      </c>
      <c>
        <v>0</v>
      </c>
      <c>
        <v>0</v>
      </c>
    </row>
    <row>
      <c>
        <v>2391151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L-261 SİTESPOR 35-18-L00261_C C01_79363671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19:43:20</t>
        </is>
      </c>
      <c>
        <is>
          <t>07.10.2022 20:31:57</t>
        </is>
      </c>
      <c>
        <v>0.810277777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8.913056</v>
      </c>
      <c>
        <v>0</v>
      </c>
      <c>
        <v>0</v>
      </c>
    </row>
    <row>
      <c>
        <v>2391155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K-2868 35-02-K02868_35-02-K02868_2348757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07.10.2022 19:54:32</t>
        </is>
      </c>
      <c>
        <is>
          <t>07.10.2022 21:08:04</t>
        </is>
      </c>
      <c>
        <v>1.225555555</v>
      </c>
      <c>
        <v>0</v>
      </c>
      <c>
        <v>230</v>
      </c>
      <c>
        <v>0</v>
      </c>
      <c>
        <v>0</v>
      </c>
      <c>
        <v>0</v>
      </c>
      <c>
        <v>0</v>
      </c>
      <c>
        <v>0</v>
      </c>
      <c>
        <v>281.877778</v>
      </c>
      <c>
        <v>0</v>
      </c>
      <c>
        <v>0</v>
      </c>
      <c>
        <v>0</v>
      </c>
      <c>
        <v>0</v>
      </c>
    </row>
    <row>
      <c>
        <v>2391160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35-24-M00208_KOCAÖMERLİ KÖYLER M13_83158733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20:08:16</t>
        </is>
      </c>
      <c>
        <is>
          <t>07.10.2022 20:42:00</t>
        </is>
      </c>
      <c>
        <v>0.562222222</v>
      </c>
      <c>
        <v>0</v>
      </c>
      <c>
        <v>1</v>
      </c>
      <c>
        <v>10</v>
      </c>
      <c>
        <v>409</v>
      </c>
      <c>
        <v>2</v>
      </c>
      <c>
        <v>739</v>
      </c>
      <c>
        <v>0</v>
      </c>
      <c>
        <v>0.562222</v>
      </c>
      <c>
        <v>5.622222</v>
      </c>
      <c>
        <v>229.948889</v>
      </c>
      <c>
        <v>1.124444</v>
      </c>
      <c>
        <v>415.482222</v>
      </c>
    </row>
    <row>
      <c>
        <v>2391163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ATALAN TR-1 35-26-L00248_956611271_956611271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20:20:20</t>
        </is>
      </c>
      <c>
        <is>
          <t>07.10.2022 21:00:21</t>
        </is>
      </c>
      <c>
        <v>0.666944444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0.666944</v>
      </c>
      <c>
        <v>0</v>
      </c>
      <c>
        <v>0</v>
      </c>
      <c>
        <v>0</v>
      </c>
      <c>
        <v>0</v>
      </c>
    </row>
    <row>
      <c>
        <v>2391162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M-1212 35-02-M01212_910377487_910377487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20:20:37</t>
        </is>
      </c>
      <c>
        <is>
          <t>07.10.2022 21:15:51</t>
        </is>
      </c>
      <c>
        <v>0.920555555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4.602778</v>
      </c>
      <c>
        <v>0</v>
      </c>
      <c>
        <v>0</v>
      </c>
      <c>
        <v>0</v>
      </c>
      <c>
        <v>0</v>
      </c>
    </row>
    <row>
      <c>
        <v>2391161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35-03-K01717_B_56367508_56367508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20:21:11</t>
        </is>
      </c>
      <c>
        <is>
          <t>07.10.2022 22:15:00</t>
        </is>
      </c>
      <c>
        <v>1.896944444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98.641111</v>
      </c>
      <c>
        <v>0</v>
      </c>
      <c>
        <v>0</v>
      </c>
      <c>
        <v>0</v>
      </c>
      <c>
        <v>0</v>
      </c>
    </row>
    <row>
      <c>
        <v>2391172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35-04-K04436_913412661_913412661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07.10.2022 21:04:30</t>
        </is>
      </c>
      <c>
        <is>
          <t>07.10.2022 21:38:03</t>
        </is>
      </c>
      <c>
        <v>0.559166666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14.538333</v>
      </c>
      <c>
        <v>0</v>
      </c>
      <c>
        <v>0</v>
      </c>
      <c>
        <v>0</v>
      </c>
      <c>
        <v>0</v>
      </c>
    </row>
    <row>
      <c>
        <v>2391171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_956509852_956509852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21:05:21</t>
        </is>
      </c>
      <c>
        <is>
          <t>07.10.2022 21:42:26</t>
        </is>
      </c>
      <c>
        <v>0.618055555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0.618056</v>
      </c>
      <c>
        <v>0</v>
      </c>
      <c>
        <v>0</v>
      </c>
      <c>
        <v>0</v>
      </c>
      <c>
        <v>0</v>
      </c>
    </row>
    <row>
      <c>
        <v>2391174</v>
      </c>
      <c>
        <v>1</v>
      </c>
      <c>
        <is>
          <t>MANİSA</t>
        </is>
      </c>
      <c>
        <v>ŞEHZADELER</v>
      </c>
      <c>
        <is>
          <t>Saha Dağıtım Kutusu (SDK)</t>
        </is>
      </c>
      <c t="inlineStr">
        <is>
          <t>DM-3/11 45-71-M00105_A a1_45180235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07.10.2022 21:09:28</t>
        </is>
      </c>
      <c>
        <is>
          <t>07.10.2022 22:28:32</t>
        </is>
      </c>
      <c>
        <v>1.317777777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163.404444</v>
      </c>
      <c>
        <v>0</v>
      </c>
      <c>
        <v>0</v>
      </c>
      <c>
        <v>0</v>
      </c>
      <c>
        <v>0</v>
      </c>
    </row>
    <row>
      <c>
        <v>2391175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TR-10 35-17-M00210_6557194_56355541_56355541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07.10.2022 21:18:05</t>
        </is>
      </c>
      <c>
        <is>
          <t>07.10.2022 21:58:36</t>
        </is>
      </c>
      <c>
        <v>0.675277777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24.985278</v>
      </c>
      <c>
        <v>0</v>
      </c>
      <c>
        <v>0</v>
      </c>
    </row>
    <row>
      <c>
        <v>2391178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ÇAPAK TR-2 35-26-M00426__72374451_72374451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07.10.2022 21:41:18</t>
        </is>
      </c>
      <c>
        <is>
          <t>08.10.2022 02:16:57</t>
        </is>
      </c>
      <c>
        <v>4.594166666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486.981667</v>
      </c>
      <c>
        <v>0</v>
      </c>
      <c>
        <v>0</v>
      </c>
      <c>
        <v>0</v>
      </c>
      <c>
        <v>0</v>
      </c>
    </row>
    <row>
      <c>
        <v>2391179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ORMANKÖY 35-26-M00465_10981964_56357270_56357270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21:41:49</t>
        </is>
      </c>
      <c>
        <is>
          <t>07.10.2022 23:34:38</t>
        </is>
      </c>
      <c>
        <v>1.880277777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60.168889</v>
      </c>
      <c>
        <v>0</v>
      </c>
      <c>
        <v>0</v>
      </c>
      <c>
        <v>0</v>
      </c>
      <c>
        <v>0</v>
      </c>
    </row>
    <row>
      <c>
        <v>2391182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TR-143 35-16-L00143_47571913_56353216_56353216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07.10.2022 22:01:32</t>
        </is>
      </c>
      <c>
        <is>
          <t>07.10.2022 22:19:39</t>
        </is>
      </c>
      <c>
        <v>0.301944444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28.382778</v>
      </c>
      <c>
        <v>0</v>
      </c>
      <c>
        <v>0</v>
      </c>
      <c>
        <v>0</v>
      </c>
      <c>
        <v>0</v>
      </c>
    </row>
    <row>
      <c>
        <v>2391184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TR-46 45-78-L00046_953255355_953255355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07.10.2022 22:03:26</t>
        </is>
      </c>
      <c>
        <is>
          <t>07.10.2022 23:03:49</t>
        </is>
      </c>
      <c>
        <v>1.006388888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1.006389</v>
      </c>
      <c>
        <v>0</v>
      </c>
      <c>
        <v>0</v>
      </c>
      <c>
        <v>0</v>
      </c>
      <c>
        <v>0</v>
      </c>
    </row>
    <row>
      <c>
        <v>2391189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45-83-A00004_FABRİKALAR L06_2097157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22:29:16</t>
        </is>
      </c>
      <c>
        <is>
          <t>07.10.2022 23:04:32</t>
        </is>
      </c>
      <c>
        <v>0.587777777</v>
      </c>
      <c>
        <v>173</v>
      </c>
      <c>
        <v>1624</v>
      </c>
      <c>
        <v>0</v>
      </c>
      <c>
        <v>0</v>
      </c>
      <c>
        <v>0</v>
      </c>
      <c>
        <v>0</v>
      </c>
      <c>
        <v>101.685555</v>
      </c>
      <c>
        <v>954.55111</v>
      </c>
      <c>
        <v>0</v>
      </c>
      <c>
        <v>0</v>
      </c>
      <c>
        <v>0</v>
      </c>
      <c>
        <v>0</v>
      </c>
    </row>
    <row>
      <c>
        <v>2391191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45-82-M00128_URUZLAR GES M06_2090645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22:39:42</t>
        </is>
      </c>
      <c>
        <is>
          <t>07.10.2022 23:02:25</t>
        </is>
      </c>
      <c>
        <v>0.378611111</v>
      </c>
      <c>
        <v>0</v>
      </c>
      <c>
        <v>59</v>
      </c>
      <c>
        <v>0</v>
      </c>
      <c>
        <v>0</v>
      </c>
      <c>
        <v>11</v>
      </c>
      <c>
        <v>495</v>
      </c>
      <c>
        <v>0</v>
      </c>
      <c>
        <v>22.338056</v>
      </c>
      <c>
        <v>0</v>
      </c>
      <c>
        <v>0</v>
      </c>
      <c>
        <v>4.164722</v>
      </c>
      <c>
        <v>187.4125</v>
      </c>
    </row>
    <row>
      <c>
        <v>2391205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TR-4 35-17-M00204_8607117_56354972_56354972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08.10.2022 00:45:53</t>
        </is>
      </c>
      <c>
        <is>
          <t>08.10.2022 03:32:09</t>
        </is>
      </c>
      <c>
        <v>2.771111111</v>
      </c>
      <c>
        <v>0</v>
      </c>
      <c>
        <v>0</v>
      </c>
      <c>
        <v>0</v>
      </c>
      <c>
        <v>138</v>
      </c>
      <c>
        <v>0</v>
      </c>
      <c>
        <v>0</v>
      </c>
      <c>
        <v>0</v>
      </c>
      <c>
        <v>0</v>
      </c>
      <c>
        <v>0</v>
      </c>
      <c>
        <v>382.413333</v>
      </c>
      <c>
        <v>0</v>
      </c>
      <c>
        <v>0</v>
      </c>
    </row>
    <row>
      <c>
        <v>2391206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35-03-A00001_GÜVEN K16_2328333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00:59:00</t>
        </is>
      </c>
      <c>
        <is>
          <t>08.10.2022 01:03:44</t>
        </is>
      </c>
      <c>
        <v>0.078888888</v>
      </c>
      <c>
        <v>0</v>
      </c>
      <c>
        <v>1024</v>
      </c>
      <c>
        <v>0</v>
      </c>
      <c>
        <v>0</v>
      </c>
      <c>
        <v>0</v>
      </c>
      <c>
        <v>0</v>
      </c>
      <c>
        <v>0</v>
      </c>
      <c>
        <v>80.782221</v>
      </c>
      <c>
        <v>0</v>
      </c>
      <c>
        <v>0</v>
      </c>
      <c>
        <v>0</v>
      </c>
      <c>
        <v>0</v>
      </c>
    </row>
    <row>
      <c>
        <v>2391207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35-03-A00001_NATO K06_2310745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01:10:00</t>
        </is>
      </c>
      <c>
        <is>
          <t>08.10.2022 01:29:41</t>
        </is>
      </c>
      <c>
        <v>0.328055555</v>
      </c>
      <c>
        <v>0</v>
      </c>
      <c>
        <v>3812</v>
      </c>
      <c>
        <v>0</v>
      </c>
      <c>
        <v>0</v>
      </c>
      <c>
        <v>0</v>
      </c>
      <c>
        <v>0</v>
      </c>
      <c>
        <v>0</v>
      </c>
      <c>
        <v>1250.547776</v>
      </c>
      <c>
        <v>0</v>
      </c>
      <c>
        <v>0</v>
      </c>
      <c>
        <v>0</v>
      </c>
      <c>
        <v>0</v>
      </c>
    </row>
    <row>
      <c>
        <v>2391208</v>
      </c>
      <c>
        <v>1</v>
      </c>
      <c>
        <is>
          <t>MANİSA</t>
        </is>
      </c>
      <c>
        <v>ŞEHZADELER</v>
      </c>
      <c>
        <is>
          <t>Saha Dağıtım Kutusu (SDK)</t>
        </is>
      </c>
      <c t="inlineStr">
        <is>
          <t>DM-3/11 45-71-M00105_A a1_45180235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08.10.2022 01:10:32</t>
        </is>
      </c>
      <c>
        <is>
          <t>08.10.2022 03:36:30</t>
        </is>
      </c>
      <c>
        <v>2.432777777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301.664444</v>
      </c>
      <c>
        <v>0</v>
      </c>
      <c>
        <v>0</v>
      </c>
      <c>
        <v>0</v>
      </c>
      <c>
        <v>0</v>
      </c>
    </row>
    <row>
      <c>
        <v>2391209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35-03-A00001_İŞÇİEVLERİ K08_2310746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01:26:13</t>
        </is>
      </c>
      <c>
        <is>
          <t>08.10.2022 01:37:41</t>
        </is>
      </c>
      <c>
        <v>0.191111111</v>
      </c>
      <c>
        <v>0</v>
      </c>
      <c>
        <v>7574</v>
      </c>
      <c>
        <v>0</v>
      </c>
      <c>
        <v>0</v>
      </c>
      <c>
        <v>0</v>
      </c>
      <c>
        <v>0</v>
      </c>
      <c>
        <v>0</v>
      </c>
      <c>
        <v>1447.475555</v>
      </c>
      <c>
        <v>0</v>
      </c>
      <c>
        <v>0</v>
      </c>
      <c>
        <v>0</v>
      </c>
      <c>
        <v>0</v>
      </c>
    </row>
    <row>
      <c>
        <v>2391210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35-03-A00001_MEHTAP K11_2310749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08.10.2022 01:56:52</t>
        </is>
      </c>
      <c>
        <is>
          <t>08.10.2022 01:58:40</t>
        </is>
      </c>
      <c>
        <v>0.03</v>
      </c>
      <c>
        <v>0</v>
      </c>
      <c>
        <v>4325</v>
      </c>
      <c>
        <v>0</v>
      </c>
      <c>
        <v>0</v>
      </c>
      <c>
        <v>0</v>
      </c>
      <c>
        <v>0</v>
      </c>
      <c>
        <v>0</v>
      </c>
      <c>
        <v>129.75</v>
      </c>
      <c>
        <v>0</v>
      </c>
      <c>
        <v>0</v>
      </c>
      <c>
        <v>0</v>
      </c>
      <c>
        <v>0</v>
      </c>
    </row>
    <row>
      <c>
        <v>2391212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35-03-A00001_ŞİRİNYER K17_2328334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02:07:00</t>
        </is>
      </c>
      <c>
        <is>
          <t>08.10.2022 02:12:00</t>
        </is>
      </c>
      <c>
        <v>0.083333333</v>
      </c>
      <c>
        <v>2</v>
      </c>
      <c>
        <v>2143</v>
      </c>
      <c>
        <v>0</v>
      </c>
      <c>
        <v>0</v>
      </c>
      <c>
        <v>0</v>
      </c>
      <c>
        <v>0</v>
      </c>
      <c>
        <v>0.166667</v>
      </c>
      <c>
        <v>178.583333</v>
      </c>
      <c>
        <v>0</v>
      </c>
      <c>
        <v>0</v>
      </c>
      <c>
        <v>0</v>
      </c>
      <c>
        <v>0</v>
      </c>
    </row>
    <row>
      <c>
        <v>2391214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DM02/TR18 BELEDİYE ÖNÜ 45-73-M00012_DAĞITIM TRAFOSU DM-2/18 M03_66932992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08.10.2022 02:24:49</t>
        </is>
      </c>
      <c>
        <is>
          <t>08.10.2022 07:39:34</t>
        </is>
      </c>
      <c>
        <v>5.245833333</v>
      </c>
      <c>
        <v>0</v>
      </c>
      <c>
        <v>615</v>
      </c>
      <c>
        <v>0</v>
      </c>
      <c>
        <v>0</v>
      </c>
      <c>
        <v>0</v>
      </c>
      <c>
        <v>0</v>
      </c>
      <c>
        <v>0</v>
      </c>
      <c>
        <v>3226.1875</v>
      </c>
      <c>
        <v>0</v>
      </c>
      <c>
        <v>0</v>
      </c>
      <c>
        <v>0</v>
      </c>
      <c>
        <v>0</v>
      </c>
    </row>
    <row>
      <c>
        <v>2391213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35-03-A00001_CEZAEVİ K02_2310741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02:31:44</t>
        </is>
      </c>
      <c>
        <is>
          <t>08.10.2022 02:40:08</t>
        </is>
      </c>
      <c>
        <v>0.14</v>
      </c>
      <c>
        <v>0</v>
      </c>
      <c>
        <v>1544</v>
      </c>
      <c>
        <v>0</v>
      </c>
      <c>
        <v>0</v>
      </c>
      <c>
        <v>0</v>
      </c>
      <c>
        <v>0</v>
      </c>
      <c>
        <v>0</v>
      </c>
      <c>
        <v>216.16</v>
      </c>
      <c>
        <v>0</v>
      </c>
      <c>
        <v>0</v>
      </c>
      <c>
        <v>0</v>
      </c>
      <c>
        <v>0</v>
      </c>
    </row>
    <row>
      <c>
        <v>2391216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35-03-A00001_YEŞİLDERE K18_2328335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03:03:00</t>
        </is>
      </c>
      <c>
        <is>
          <t>08.10.2022 03:17:43</t>
        </is>
      </c>
      <c>
        <v>0.245277777</v>
      </c>
      <c>
        <v>1</v>
      </c>
      <c>
        <v>2606</v>
      </c>
      <c>
        <v>0</v>
      </c>
      <c>
        <v>0</v>
      </c>
      <c>
        <v>0</v>
      </c>
      <c>
        <v>0</v>
      </c>
      <c>
        <v>0.245278</v>
      </c>
      <c>
        <v>639.193887</v>
      </c>
      <c>
        <v>0</v>
      </c>
      <c>
        <v>0</v>
      </c>
      <c>
        <v>0</v>
      </c>
      <c>
        <v>0</v>
      </c>
    </row>
    <row>
      <c>
        <v>2391215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ALİAĞA TR-43 DM 35-17-M00043_GÜZELHİSAR ÇIKIŞI M12_2315083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03:14:55</t>
        </is>
      </c>
      <c>
        <is>
          <t>08.10.2022 05:12:58</t>
        </is>
      </c>
      <c>
        <v>1.9675</v>
      </c>
      <c>
        <v>3</v>
      </c>
      <c>
        <v>175</v>
      </c>
      <c>
        <v>0</v>
      </c>
      <c>
        <v>0</v>
      </c>
      <c>
        <v>0</v>
      </c>
      <c>
        <v>0</v>
      </c>
      <c>
        <v>5.9025</v>
      </c>
      <c>
        <v>344.3125</v>
      </c>
      <c>
        <v>0</v>
      </c>
      <c>
        <v>0</v>
      </c>
      <c>
        <v>0</v>
      </c>
      <c>
        <v>0</v>
      </c>
    </row>
    <row>
      <c>
        <v>2391218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 FOÇA TR-2 35-23-M00002_TR-9 M01_66039430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03:21:42</t>
        </is>
      </c>
      <c>
        <is>
          <t>08.10.2022 04:16:53</t>
        </is>
      </c>
      <c>
        <v>0.919722222</v>
      </c>
      <c>
        <v>0</v>
      </c>
      <c>
        <v>1078</v>
      </c>
      <c>
        <v>0</v>
      </c>
      <c>
        <v>0</v>
      </c>
      <c>
        <v>0</v>
      </c>
      <c>
        <v>0</v>
      </c>
      <c>
        <v>0</v>
      </c>
      <c>
        <v>991.460555</v>
      </c>
      <c>
        <v>0</v>
      </c>
      <c>
        <v>0</v>
      </c>
      <c>
        <v>0</v>
      </c>
      <c>
        <v>0</v>
      </c>
    </row>
    <row>
      <c>
        <v>2391217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35-03-A00001_ÇALDIRAN K09_2310747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03:23:12</t>
        </is>
      </c>
      <c>
        <is>
          <t>08.10.2022 03:30:26</t>
        </is>
      </c>
      <c>
        <v>0.120555555</v>
      </c>
      <c>
        <v>1</v>
      </c>
      <c>
        <v>2103</v>
      </c>
      <c>
        <v>0</v>
      </c>
      <c>
        <v>0</v>
      </c>
      <c>
        <v>0</v>
      </c>
      <c>
        <v>0</v>
      </c>
      <c>
        <v>0.120556</v>
      </c>
      <c>
        <v>253.528332</v>
      </c>
      <c>
        <v>0</v>
      </c>
      <c>
        <v>0</v>
      </c>
      <c>
        <v>0</v>
      </c>
      <c>
        <v>0</v>
      </c>
    </row>
    <row>
      <c>
        <v>2391219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03:23:15</t>
        </is>
      </c>
      <c>
        <is>
          <t>08.10.2022 05:55:18</t>
        </is>
      </c>
      <c>
        <v>2.534166666</v>
      </c>
      <c>
        <v>10</v>
      </c>
      <c>
        <v>107</v>
      </c>
      <c>
        <v>0</v>
      </c>
      <c>
        <v>0</v>
      </c>
      <c>
        <v>0</v>
      </c>
      <c>
        <v>0</v>
      </c>
      <c>
        <v>25.341667</v>
      </c>
      <c>
        <v>271.155833</v>
      </c>
      <c>
        <v>0</v>
      </c>
      <c>
        <v>0</v>
      </c>
      <c>
        <v>0</v>
      </c>
      <c>
        <v>0</v>
      </c>
    </row>
    <row>
      <c>
        <v>2391220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35-03-A00001_HUZUREVİ K04_2310743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08.10.2022 03:44:32</t>
        </is>
      </c>
      <c>
        <is>
          <t>08.10.2022 03:49:03</t>
        </is>
      </c>
      <c>
        <v>0.075277777</v>
      </c>
      <c>
        <v>0</v>
      </c>
      <c>
        <v>7256</v>
      </c>
      <c>
        <v>0</v>
      </c>
      <c>
        <v>0</v>
      </c>
      <c>
        <v>0</v>
      </c>
      <c>
        <v>0</v>
      </c>
      <c>
        <v>0</v>
      </c>
      <c>
        <v>546.21555</v>
      </c>
      <c>
        <v>0</v>
      </c>
      <c>
        <v>0</v>
      </c>
      <c>
        <v>0</v>
      </c>
      <c>
        <v>0</v>
      </c>
    </row>
    <row>
      <c>
        <v>2391224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TR-23 35-23-M00023_YENİFOÇA TR-30 M03_76459166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04:40:20</t>
        </is>
      </c>
      <c>
        <is>
          <t>08.10.2022 05:32:24</t>
        </is>
      </c>
      <c>
        <v>0.867777777</v>
      </c>
      <c>
        <v>1</v>
      </c>
      <c>
        <v>1082</v>
      </c>
      <c>
        <v>0</v>
      </c>
      <c>
        <v>0</v>
      </c>
      <c>
        <v>0</v>
      </c>
      <c>
        <v>0</v>
      </c>
      <c>
        <v>0.867778</v>
      </c>
      <c>
        <v>938.935555</v>
      </c>
      <c>
        <v>0</v>
      </c>
      <c>
        <v>0</v>
      </c>
      <c>
        <v>0</v>
      </c>
      <c>
        <v>0</v>
      </c>
    </row>
    <row>
      <c>
        <v>2391225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45-82-A00001_SAVAŞTEPE 15.8 L14_2091657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05:15:15</t>
        </is>
      </c>
      <c>
        <is>
          <t>08.10.2022 07:01:51</t>
        </is>
      </c>
      <c>
        <v>1.776666666</v>
      </c>
      <c>
        <v>70</v>
      </c>
      <c>
        <v>570</v>
      </c>
      <c>
        <v>0</v>
      </c>
      <c>
        <v>0</v>
      </c>
      <c>
        <v>34</v>
      </c>
      <c>
        <v>396</v>
      </c>
      <c>
        <v>124.366667</v>
      </c>
      <c>
        <v>1012.7</v>
      </c>
      <c>
        <v>0</v>
      </c>
      <c>
        <v>0</v>
      </c>
      <c>
        <v>60.406667</v>
      </c>
      <c>
        <v>703.56</v>
      </c>
    </row>
    <row>
      <c>
        <v>2391227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ALİAĞA TR-43 DM 35-17-M00043_GÜZELHİSAR ÇIKIŞI M12_2315083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05:34:12</t>
        </is>
      </c>
      <c>
        <is>
          <t>08.10.2022 07:04:34</t>
        </is>
      </c>
      <c>
        <v>1.506111111</v>
      </c>
      <c>
        <v>3</v>
      </c>
      <c>
        <v>175</v>
      </c>
      <c>
        <v>0</v>
      </c>
      <c>
        <v>0</v>
      </c>
      <c>
        <v>0</v>
      </c>
      <c>
        <v>0</v>
      </c>
      <c>
        <v>4.518333</v>
      </c>
      <c>
        <v>263.569444</v>
      </c>
      <c>
        <v>0</v>
      </c>
      <c>
        <v>0</v>
      </c>
      <c>
        <v>0</v>
      </c>
      <c>
        <v>0</v>
      </c>
    </row>
    <row>
      <c>
        <v>2391228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K-3149 35-01-K03149_35-01-K03149_2369927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08.10.2022 05:41:10</t>
        </is>
      </c>
      <c>
        <is>
          <t>08.10.2022 15:35:42</t>
        </is>
      </c>
      <c>
        <v>9.908888888</v>
      </c>
      <c>
        <v>0</v>
      </c>
      <c>
        <v>213</v>
      </c>
      <c>
        <v>0</v>
      </c>
      <c>
        <v>0</v>
      </c>
      <c>
        <v>0</v>
      </c>
      <c>
        <v>0</v>
      </c>
      <c>
        <v>0</v>
      </c>
      <c>
        <v>2110.593333</v>
      </c>
      <c>
        <v>0</v>
      </c>
      <c>
        <v>0</v>
      </c>
      <c>
        <v>0</v>
      </c>
      <c>
        <v>0</v>
      </c>
    </row>
    <row>
      <c>
        <v>2391230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TAŞLIYATAK TR-6 35-31-L00342_DIREK TIPI TRAFO HUCRESI H01_2040494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06:25:25</t>
        </is>
      </c>
      <c>
        <is>
          <t>08.10.2022 08:09:33</t>
        </is>
      </c>
      <c>
        <v>1.735555555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38.182222</v>
      </c>
    </row>
    <row>
      <c>
        <v>2391233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45-76-M00046_KOCAİSKAN M03_72214509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07:01:12</t>
        </is>
      </c>
      <c>
        <is>
          <t>08.10.2022 07:06:00</t>
        </is>
      </c>
      <c>
        <v>0.08</v>
      </c>
      <c>
        <v>0</v>
      </c>
      <c>
        <v>1</v>
      </c>
      <c>
        <v>0</v>
      </c>
      <c>
        <v>0</v>
      </c>
      <c>
        <v>17</v>
      </c>
      <c>
        <v>1073</v>
      </c>
      <c>
        <v>0</v>
      </c>
      <c>
        <v>0.08</v>
      </c>
      <c>
        <v>0</v>
      </c>
      <c>
        <v>0</v>
      </c>
      <c>
        <v>1.36</v>
      </c>
      <c>
        <v>85.84</v>
      </c>
    </row>
    <row>
      <c>
        <v>2391235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35-16-A00003_SÜLEYMANLI L05_2072980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07:29:11</t>
        </is>
      </c>
      <c>
        <is>
          <t>08.10.2022 07:33:38</t>
        </is>
      </c>
      <c>
        <v>0.074166666</v>
      </c>
      <c>
        <v>13</v>
      </c>
      <c>
        <v>779</v>
      </c>
      <c>
        <v>0</v>
      </c>
      <c>
        <v>0</v>
      </c>
      <c>
        <v>41</v>
      </c>
      <c>
        <v>82</v>
      </c>
      <c>
        <v>0.964167</v>
      </c>
      <c>
        <v>57.775833</v>
      </c>
      <c>
        <v>0</v>
      </c>
      <c>
        <v>0</v>
      </c>
      <c>
        <v>3.040833</v>
      </c>
      <c>
        <v>6.081667</v>
      </c>
    </row>
    <row>
      <c>
        <v>2391168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BOYABAĞ TR-1 35-21-L00113_A_56376280_56376280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07.10.2022 20:52:55</t>
        </is>
      </c>
      <c>
        <is>
          <t>07.10.2022 22:15:03</t>
        </is>
      </c>
      <c>
        <v>1.368888888</v>
      </c>
      <c>
        <v>0</v>
      </c>
      <c>
        <v>0</v>
      </c>
      <c>
        <v>0</v>
      </c>
      <c>
        <v>2</v>
      </c>
      <c>
        <v>0</v>
      </c>
      <c>
        <v>55</v>
      </c>
      <c>
        <v>0</v>
      </c>
      <c>
        <v>0</v>
      </c>
      <c>
        <v>0</v>
      </c>
      <c>
        <v>2.737778</v>
      </c>
      <c>
        <v>0</v>
      </c>
      <c>
        <v>75.288889</v>
      </c>
    </row>
    <row>
      <c>
        <v>2391167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TİRE TR-3 35-29-L00003_950342296_950342296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20:52:30</t>
        </is>
      </c>
      <c>
        <is>
          <t>07.10.2022 22:00:25</t>
        </is>
      </c>
      <c>
        <v>1.131944444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1.131944</v>
      </c>
      <c>
        <v>0</v>
      </c>
      <c>
        <v>0</v>
      </c>
      <c>
        <v>0</v>
      </c>
      <c>
        <v>0</v>
      </c>
    </row>
    <row>
      <c>
        <v>2391102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45-71-M00077_ŞEHİR-2 (TR-5) M04_72234161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07.10.2022 17:41:20</t>
        </is>
      </c>
      <c>
        <is>
          <t>07.10.2022 20:04:16</t>
        </is>
      </c>
      <c>
        <v>2.382222222</v>
      </c>
      <c>
        <v>49</v>
      </c>
      <c>
        <v>170</v>
      </c>
      <c>
        <v>0</v>
      </c>
      <c>
        <v>0</v>
      </c>
      <c>
        <v>0</v>
      </c>
      <c>
        <v>0</v>
      </c>
      <c>
        <v>116.728889</v>
      </c>
      <c>
        <v>404.977778</v>
      </c>
      <c>
        <v>0</v>
      </c>
      <c>
        <v>0</v>
      </c>
      <c>
        <v>0</v>
      </c>
      <c>
        <v>0</v>
      </c>
    </row>
    <row>
      <c>
        <v>2391024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YEŞİLOVA TR-2 45-78-M01059_953283349_953283349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07.10.2022 16:54:46</t>
        </is>
      </c>
      <c>
        <is>
          <t>07.10.2022 18:09:58</t>
        </is>
      </c>
      <c>
        <v>1.253333333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1.253333</v>
      </c>
    </row>
    <row>
      <c>
        <v>2391236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45-72-A00001_BAŞLAMIŞ L02_2058313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07:32:02</t>
        </is>
      </c>
      <c>
        <is>
          <t>08.10.2022 08:58:23</t>
        </is>
      </c>
      <c>
        <v>1.439166666</v>
      </c>
      <c>
        <v>18</v>
      </c>
      <c>
        <v>1024</v>
      </c>
      <c>
        <v>0</v>
      </c>
      <c>
        <v>0</v>
      </c>
      <c>
        <v>27</v>
      </c>
      <c>
        <v>2170</v>
      </c>
      <c>
        <v>25.905</v>
      </c>
      <c>
        <v>1473.706666</v>
      </c>
      <c>
        <v>0</v>
      </c>
      <c>
        <v>0</v>
      </c>
      <c>
        <v>38.8575</v>
      </c>
      <c>
        <v>3122.991665</v>
      </c>
    </row>
    <row>
      <c>
        <v>2391239</v>
      </c>
      <c>
        <v>1</v>
      </c>
      <c>
        <is>
          <t>İZMİR</t>
        </is>
      </c>
      <c>
        <v>BUCA</v>
      </c>
      <c>
        <is>
          <t>Saha Dağıtım Kutusu (SDK)</t>
        </is>
      </c>
      <c t="inlineStr">
        <is>
          <t>M-992 35-03-M00992_A A1_5893457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07:33:08</t>
        </is>
      </c>
      <c>
        <is>
          <t>08.10.2022 10:23:07</t>
        </is>
      </c>
      <c>
        <v>2.833055555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5.666111</v>
      </c>
      <c>
        <v>0</v>
      </c>
      <c>
        <v>0</v>
      </c>
      <c>
        <v>0</v>
      </c>
      <c>
        <v>0</v>
      </c>
    </row>
    <row>
      <c>
        <v>2391237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K-3974 35-01-K03974_35-01-K03974_2356107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07:36:12</t>
        </is>
      </c>
      <c>
        <is>
          <t>08.10.2022 18:21:20</t>
        </is>
      </c>
      <c>
        <v>10.752222222</v>
      </c>
      <c>
        <v>0</v>
      </c>
      <c>
        <v>796</v>
      </c>
      <c>
        <v>0</v>
      </c>
      <c>
        <v>0</v>
      </c>
      <c>
        <v>0</v>
      </c>
      <c>
        <v>0</v>
      </c>
      <c>
        <v>0</v>
      </c>
      <c>
        <v>8558.768889</v>
      </c>
      <c>
        <v>0</v>
      </c>
      <c>
        <v>0</v>
      </c>
      <c>
        <v>0</v>
      </c>
      <c>
        <v>0</v>
      </c>
    </row>
    <row>
      <c>
        <v>2391238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ALİAĞA TR-43 DM 35-17-M00043_HatBaşıAyırıcı_83290160 M12_83290160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07:39:09</t>
        </is>
      </c>
      <c>
        <is>
          <t>08.10.2022 09:28:01</t>
        </is>
      </c>
      <c>
        <v>1.814444444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7.257778</v>
      </c>
      <c>
        <v>0</v>
      </c>
      <c>
        <v>0</v>
      </c>
      <c>
        <v>0</v>
      </c>
      <c>
        <v>0</v>
      </c>
    </row>
    <row>
      <c>
        <v>2391240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YEŞİLOVA KÖK 45-78-M01393_YEŞİLOVA TARIMSAL M03_83810759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07:48:36</t>
        </is>
      </c>
      <c>
        <is>
          <t>08.10.2022 10:14:16</t>
        </is>
      </c>
      <c>
        <v>2.427777777</v>
      </c>
      <c>
        <v>0</v>
      </c>
      <c>
        <v>0</v>
      </c>
      <c>
        <v>0</v>
      </c>
      <c>
        <v>0</v>
      </c>
      <c>
        <v>64</v>
      </c>
      <c>
        <v>483</v>
      </c>
      <c>
        <v>0</v>
      </c>
      <c>
        <v>0</v>
      </c>
      <c>
        <v>0</v>
      </c>
      <c>
        <v>0</v>
      </c>
      <c>
        <v>155.377778</v>
      </c>
      <c>
        <v>1172.616666</v>
      </c>
    </row>
    <row>
      <c>
        <v>2391242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K-4698 35-01-K04698_C_56354787_56354787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07:53:05</t>
        </is>
      </c>
      <c>
        <is>
          <t>08.10.2022 15:32:37</t>
        </is>
      </c>
      <c>
        <v>7.658888888</v>
      </c>
      <c>
        <v>0</v>
      </c>
      <c>
        <v>179</v>
      </c>
      <c>
        <v>0</v>
      </c>
      <c>
        <v>0</v>
      </c>
      <c>
        <v>0</v>
      </c>
      <c>
        <v>0</v>
      </c>
      <c>
        <v>0</v>
      </c>
      <c>
        <v>1370.941111</v>
      </c>
      <c>
        <v>0</v>
      </c>
      <c>
        <v>0</v>
      </c>
      <c>
        <v>0</v>
      </c>
      <c>
        <v>0</v>
      </c>
    </row>
    <row>
      <c>
        <v>2391244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45-78-M00730_HatBaşıAyırıcı_89696982 M04_89696982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07:54:30</t>
        </is>
      </c>
      <c>
        <is>
          <t>08.10.2022 09:24:54</t>
        </is>
      </c>
      <c>
        <v>1.506666666</v>
      </c>
      <c>
        <v>0</v>
      </c>
      <c>
        <v>0</v>
      </c>
      <c>
        <v>0</v>
      </c>
      <c>
        <v>0</v>
      </c>
      <c>
        <v>0</v>
      </c>
      <c>
        <v>425</v>
      </c>
      <c>
        <v>0</v>
      </c>
      <c>
        <v>0</v>
      </c>
      <c>
        <v>0</v>
      </c>
      <c>
        <v>0</v>
      </c>
      <c>
        <v>0</v>
      </c>
      <c>
        <v>640.333333</v>
      </c>
    </row>
    <row>
      <c>
        <v>2391243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KARABULU KÖK 35-31-L00227_DEMİRAYAKLAR L02_2119133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08.10.2022 07:56:12</t>
        </is>
      </c>
      <c>
        <is>
          <t>08.10.2022 08:17:59</t>
        </is>
      </c>
      <c>
        <v>0.363055555</v>
      </c>
      <c>
        <v>0</v>
      </c>
      <c>
        <v>0</v>
      </c>
      <c>
        <v>0</v>
      </c>
      <c>
        <v>0</v>
      </c>
      <c>
        <v>1</v>
      </c>
      <c>
        <v>262</v>
      </c>
      <c>
        <v>0</v>
      </c>
      <c>
        <v>0</v>
      </c>
      <c>
        <v>0</v>
      </c>
      <c>
        <v>0</v>
      </c>
      <c>
        <v>0.363056</v>
      </c>
      <c>
        <v>95.120555</v>
      </c>
    </row>
    <row>
      <c>
        <v>2391245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TR-114 35-26-M00114_CANET/TORBALI DEVLET HASTANESİ M01_65974713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07:57:44</t>
        </is>
      </c>
      <c>
        <is>
          <t>08.10.2022 08:38:13</t>
        </is>
      </c>
      <c>
        <v>0.674722222</v>
      </c>
      <c>
        <v>1</v>
      </c>
      <c>
        <v>0</v>
      </c>
      <c>
        <v>0</v>
      </c>
      <c>
        <v>0</v>
      </c>
      <c>
        <v>0</v>
      </c>
      <c>
        <v>0</v>
      </c>
      <c>
        <v>0.674722</v>
      </c>
      <c>
        <v>0</v>
      </c>
      <c>
        <v>0</v>
      </c>
      <c>
        <v>0</v>
      </c>
      <c>
        <v>0</v>
      </c>
      <c>
        <v>0</v>
      </c>
    </row>
    <row>
      <c>
        <v>2391247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K-1516 35-01-K01516_B_56359810_56359810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08:02:42</t>
        </is>
      </c>
      <c>
        <is>
          <t>08.10.2022 18:34:59</t>
        </is>
      </c>
      <c>
        <v>10.538055555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1085.419722</v>
      </c>
      <c>
        <v>0</v>
      </c>
      <c>
        <v>0</v>
      </c>
      <c>
        <v>0</v>
      </c>
      <c>
        <v>0</v>
      </c>
    </row>
    <row>
      <c>
        <v>2391249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K-1560 35-01-K01560_35-01-K01560_2367259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08:03:32</t>
        </is>
      </c>
      <c>
        <is>
          <t>08.10.2022 17:56:39</t>
        </is>
      </c>
      <c>
        <v>9.885277777</v>
      </c>
      <c>
        <v>0</v>
      </c>
      <c>
        <v>1378</v>
      </c>
      <c>
        <v>0</v>
      </c>
      <c>
        <v>0</v>
      </c>
      <c>
        <v>0</v>
      </c>
      <c>
        <v>0</v>
      </c>
      <c>
        <v>0</v>
      </c>
      <c>
        <v>13621.912777</v>
      </c>
      <c>
        <v>0</v>
      </c>
      <c>
        <v>0</v>
      </c>
      <c>
        <v>0</v>
      </c>
      <c>
        <v>0</v>
      </c>
    </row>
    <row>
      <c>
        <v>2391251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35-20-A00002_KANDAK(ÇIRPI-3) M02_2055128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08:04:53</t>
        </is>
      </c>
      <c>
        <is>
          <t>08.10.2022 08:13:08</t>
        </is>
      </c>
      <c>
        <v>0.1375</v>
      </c>
      <c>
        <v>0</v>
      </c>
      <c>
        <v>472</v>
      </c>
      <c>
        <v>0</v>
      </c>
      <c>
        <v>0</v>
      </c>
      <c>
        <v>0</v>
      </c>
      <c>
        <v>0</v>
      </c>
      <c>
        <v>0</v>
      </c>
      <c>
        <v>64.9</v>
      </c>
      <c>
        <v>0</v>
      </c>
      <c>
        <v>0</v>
      </c>
      <c>
        <v>0</v>
      </c>
      <c>
        <v>0</v>
      </c>
    </row>
    <row>
      <c>
        <v>2391250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K-544 35-01-K00544_35-01-K00544_2366404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08:05:19</t>
        </is>
      </c>
      <c>
        <is>
          <t>08.10.2022 17:55:37</t>
        </is>
      </c>
      <c>
        <v>9.838333333</v>
      </c>
      <c>
        <v>0</v>
      </c>
      <c>
        <v>1283</v>
      </c>
      <c>
        <v>0</v>
      </c>
      <c>
        <v>0</v>
      </c>
      <c>
        <v>0</v>
      </c>
      <c>
        <v>0</v>
      </c>
      <c>
        <v>0</v>
      </c>
      <c>
        <v>12622.581666</v>
      </c>
      <c>
        <v>0</v>
      </c>
      <c>
        <v>0</v>
      </c>
      <c>
        <v>0</v>
      </c>
      <c>
        <v>0</v>
      </c>
    </row>
    <row>
      <c>
        <v>2391252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K-2980 35-01-K02980_B_56374630_56374630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08:05:20</t>
        </is>
      </c>
      <c>
        <is>
          <t>08.10.2022 17:54:51</t>
        </is>
      </c>
      <c>
        <v>9.825277777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1346.063055</v>
      </c>
      <c>
        <v>0</v>
      </c>
      <c>
        <v>0</v>
      </c>
      <c>
        <v>0</v>
      </c>
      <c>
        <v>0</v>
      </c>
    </row>
    <row>
      <c>
        <v>2391253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K-2980 35-01-K02980_L_56366841_56366841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08:06:03</t>
        </is>
      </c>
      <c>
        <is>
          <t>08.10.2022 18:01:29</t>
        </is>
      </c>
      <c>
        <v>9.923888888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1042.008333</v>
      </c>
      <c>
        <v>0</v>
      </c>
      <c>
        <v>0</v>
      </c>
      <c>
        <v>0</v>
      </c>
      <c>
        <v>0</v>
      </c>
    </row>
    <row>
      <c>
        <v>2391254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K-1685 35-01-K01685_D_56366131_56366131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08:06:42</t>
        </is>
      </c>
      <c>
        <is>
          <t>08.10.2022 15:26:03</t>
        </is>
      </c>
      <c>
        <v>7.3225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922.635</v>
      </c>
      <c>
        <v>0</v>
      </c>
      <c>
        <v>0</v>
      </c>
      <c>
        <v>0</v>
      </c>
      <c>
        <v>0</v>
      </c>
    </row>
    <row>
      <c>
        <v>2391255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K-1516 35-01-K01516_C_56359166_56359166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08:10:22</t>
        </is>
      </c>
      <c>
        <is>
          <t>08.10.2022 18:46:28</t>
        </is>
      </c>
      <c>
        <v>10.601666666</v>
      </c>
      <c>
        <v>0</v>
      </c>
      <c>
        <v>177</v>
      </c>
      <c>
        <v>0</v>
      </c>
      <c>
        <v>0</v>
      </c>
      <c>
        <v>0</v>
      </c>
      <c>
        <v>0</v>
      </c>
      <c>
        <v>0</v>
      </c>
      <c>
        <v>1876.495</v>
      </c>
      <c>
        <v>0</v>
      </c>
      <c>
        <v>0</v>
      </c>
      <c>
        <v>0</v>
      </c>
      <c>
        <v>0</v>
      </c>
    </row>
    <row>
      <c>
        <v>2391257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K-3097 35-01-K03097_D_56376243_56376243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08:11:24</t>
        </is>
      </c>
      <c>
        <is>
          <t>08.10.2022 18:02:33</t>
        </is>
      </c>
      <c>
        <v>9.8525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1438.465</v>
      </c>
      <c>
        <v>0</v>
      </c>
      <c>
        <v>0</v>
      </c>
      <c>
        <v>0</v>
      </c>
      <c>
        <v>0</v>
      </c>
    </row>
    <row>
      <c>
        <v>2391262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K-1031 35-01-K01031_35-01-K01031_2353853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08:11:32</t>
        </is>
      </c>
      <c>
        <is>
          <t>08.10.2022 18:59:08</t>
        </is>
      </c>
      <c>
        <v>10.793333333</v>
      </c>
      <c>
        <v>0</v>
      </c>
      <c>
        <v>986</v>
      </c>
      <c>
        <v>0</v>
      </c>
      <c>
        <v>0</v>
      </c>
      <c>
        <v>0</v>
      </c>
      <c>
        <v>0</v>
      </c>
      <c>
        <v>0</v>
      </c>
      <c>
        <v>10642.226666</v>
      </c>
      <c>
        <v>0</v>
      </c>
      <c>
        <v>0</v>
      </c>
      <c>
        <v>0</v>
      </c>
      <c>
        <v>0</v>
      </c>
    </row>
    <row>
      <c>
        <v>2391259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08:16:45</t>
        </is>
      </c>
      <c>
        <is>
          <t>08.10.2022 08:27:30</t>
        </is>
      </c>
      <c>
        <v>0.179166666</v>
      </c>
      <c>
        <v>159</v>
      </c>
      <c>
        <v>3987</v>
      </c>
      <c>
        <v>0</v>
      </c>
      <c>
        <v>0</v>
      </c>
      <c>
        <v>11</v>
      </c>
      <c>
        <v>639</v>
      </c>
      <c>
        <v>28.4875</v>
      </c>
      <c>
        <v>714.337497</v>
      </c>
      <c>
        <v>0</v>
      </c>
      <c>
        <v>0</v>
      </c>
      <c>
        <v>1.970833</v>
      </c>
      <c>
        <v>114.4875</v>
      </c>
    </row>
    <row>
      <c>
        <v>2391260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45-82-M00070_TR-38 M06_2092857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08:17:53</t>
        </is>
      </c>
      <c>
        <is>
          <t>08.10.2022 08:55:20</t>
        </is>
      </c>
      <c>
        <v>0.624166666</v>
      </c>
      <c>
        <v>2</v>
      </c>
      <c>
        <v>5107</v>
      </c>
      <c>
        <v>0</v>
      </c>
      <c>
        <v>0</v>
      </c>
      <c>
        <v>0</v>
      </c>
      <c>
        <v>0</v>
      </c>
      <c>
        <v>1.248333</v>
      </c>
      <c>
        <v>3187.619163</v>
      </c>
      <c>
        <v>0</v>
      </c>
      <c>
        <v>0</v>
      </c>
      <c>
        <v>0</v>
      </c>
      <c>
        <v>0</v>
      </c>
    </row>
    <row>
      <c>
        <v>2391279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SUDELİĞİ KÖK 45-72-L00111_SELCİKLİ ÇIKIŞI L04_66544654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08:19:09</t>
        </is>
      </c>
      <c>
        <is>
          <t>08.10.2022 11:04:03</t>
        </is>
      </c>
      <c>
        <v>2.748333333</v>
      </c>
      <c>
        <v>96</v>
      </c>
      <c>
        <v>881</v>
      </c>
      <c>
        <v>0</v>
      </c>
      <c>
        <v>0</v>
      </c>
      <c>
        <v>71</v>
      </c>
      <c>
        <v>1820</v>
      </c>
      <c>
        <v>263.84</v>
      </c>
      <c>
        <v>2421.281666</v>
      </c>
      <c>
        <v>0</v>
      </c>
      <c>
        <v>0</v>
      </c>
      <c>
        <v>195.131667</v>
      </c>
      <c>
        <v>5001.966666</v>
      </c>
    </row>
    <row>
      <c>
        <v>2391264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İBRAHİM ÇOBAN SULAMA GRUBU 35-29-M00386_A_56397693_56397693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08:22:45</t>
        </is>
      </c>
      <c>
        <is>
          <t>08.10.2022 09:43:10</t>
        </is>
      </c>
      <c>
        <v>1.340277777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2.680556</v>
      </c>
      <c>
        <v>0</v>
      </c>
      <c>
        <v>0</v>
      </c>
      <c>
        <v>0</v>
      </c>
      <c>
        <v>0</v>
      </c>
    </row>
    <row>
      <c>
        <v>2391268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ÇIRPI TR-1-2/3 35-20-M00008_PAZARYERİ- KANDAK M03_66684222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08:22:50</t>
        </is>
      </c>
      <c>
        <is>
          <t>08.10.2022 09:38:04</t>
        </is>
      </c>
      <c>
        <v>1.253888888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174.290555</v>
      </c>
      <c>
        <v>0</v>
      </c>
      <c>
        <v>0</v>
      </c>
      <c>
        <v>0</v>
      </c>
      <c>
        <v>0</v>
      </c>
    </row>
    <row>
      <c>
        <v>2391261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K-920 35-01-K00920_35-01-K00920_2377312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08:23:12</t>
        </is>
      </c>
      <c>
        <is>
          <t>08.10.2022 15:22:36</t>
        </is>
      </c>
      <c>
        <v>6.99</v>
      </c>
      <c>
        <v>0</v>
      </c>
      <c>
        <v>1376</v>
      </c>
      <c>
        <v>0</v>
      </c>
      <c>
        <v>0</v>
      </c>
      <c>
        <v>0</v>
      </c>
      <c>
        <v>0</v>
      </c>
      <c>
        <v>0</v>
      </c>
      <c>
        <v>9618.24</v>
      </c>
      <c>
        <v>0</v>
      </c>
      <c>
        <v>0</v>
      </c>
      <c>
        <v>0</v>
      </c>
      <c>
        <v>0</v>
      </c>
    </row>
    <row>
      <c>
        <v>2391263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K-1439 35-01-K01439_C_56382898_56382898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08:24:11</t>
        </is>
      </c>
      <c>
        <is>
          <t>08.10.2022 18:49:49</t>
        </is>
      </c>
      <c>
        <v>10.427222222</v>
      </c>
      <c>
        <v>0</v>
      </c>
      <c>
        <v>263</v>
      </c>
      <c>
        <v>0</v>
      </c>
      <c>
        <v>0</v>
      </c>
      <c>
        <v>0</v>
      </c>
      <c>
        <v>0</v>
      </c>
      <c>
        <v>0</v>
      </c>
      <c>
        <v>2742.359444</v>
      </c>
      <c>
        <v>0</v>
      </c>
      <c>
        <v>0</v>
      </c>
      <c>
        <v>0</v>
      </c>
      <c>
        <v>0</v>
      </c>
    </row>
    <row>
      <c>
        <v>2391265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K-1439 35-01-K01439__89779490_89779490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08:24:52</t>
        </is>
      </c>
      <c>
        <is>
          <t>08.10.2022 18:48:16</t>
        </is>
      </c>
      <c>
        <v>10.39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644.18</v>
      </c>
      <c>
        <v>0</v>
      </c>
      <c>
        <v>0</v>
      </c>
      <c>
        <v>0</v>
      </c>
      <c>
        <v>0</v>
      </c>
    </row>
    <row>
      <c>
        <v>2391266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K-1439 35-01-K01439__72410474_72410474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08:25:51</t>
        </is>
      </c>
      <c>
        <is>
          <t>08.10.2022 18:50:22</t>
        </is>
      </c>
      <c>
        <v>10.408611111</v>
      </c>
      <c>
        <v>0</v>
      </c>
      <c>
        <v>177</v>
      </c>
      <c>
        <v>0</v>
      </c>
      <c>
        <v>0</v>
      </c>
      <c>
        <v>0</v>
      </c>
      <c>
        <v>0</v>
      </c>
      <c>
        <v>0</v>
      </c>
      <c>
        <v>1842.324167</v>
      </c>
      <c>
        <v>0</v>
      </c>
      <c>
        <v>0</v>
      </c>
      <c>
        <v>0</v>
      </c>
      <c>
        <v>0</v>
      </c>
    </row>
    <row>
      <c>
        <v>2391267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K-1210 35-01-K01210_35-01-K01210_2360703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08:27:37</t>
        </is>
      </c>
      <c>
        <is>
          <t>08.10.2022 18:58:38</t>
        </is>
      </c>
      <c>
        <v>10.516944444</v>
      </c>
      <c>
        <v>0</v>
      </c>
      <c>
        <v>1008</v>
      </c>
      <c>
        <v>0</v>
      </c>
      <c>
        <v>0</v>
      </c>
      <c>
        <v>0</v>
      </c>
      <c>
        <v>0</v>
      </c>
      <c>
        <v>0</v>
      </c>
      <c>
        <v>10601.08</v>
      </c>
      <c>
        <v>0</v>
      </c>
      <c>
        <v>0</v>
      </c>
      <c>
        <v>0</v>
      </c>
      <c>
        <v>0</v>
      </c>
    </row>
    <row>
      <c>
        <v>2391271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DM08/TR02 45-73-M00003_TR-4 M04_66742823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08:30:15</t>
        </is>
      </c>
      <c>
        <is>
          <t>08.10.2022 08:57:01</t>
        </is>
      </c>
      <c>
        <v>0.446111111</v>
      </c>
      <c>
        <v>7</v>
      </c>
      <c>
        <v>568</v>
      </c>
      <c>
        <v>0</v>
      </c>
      <c>
        <v>0</v>
      </c>
      <c>
        <v>0</v>
      </c>
      <c>
        <v>0</v>
      </c>
      <c>
        <v>3.122778</v>
      </c>
      <c>
        <v>253.391111</v>
      </c>
      <c>
        <v>0</v>
      </c>
      <c>
        <v>0</v>
      </c>
      <c>
        <v>0</v>
      </c>
      <c>
        <v>0</v>
      </c>
    </row>
    <row>
      <c>
        <v>2391269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M-2955(YATIRIM REZERVE) 35-01-M02955_K_56364413_56364413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08:30:23</t>
        </is>
      </c>
      <c>
        <is>
          <t>08.10.2022 18:18:13</t>
        </is>
      </c>
      <c>
        <v>9.797222222</v>
      </c>
      <c>
        <v>0</v>
      </c>
      <c>
        <v>261</v>
      </c>
      <c>
        <v>0</v>
      </c>
      <c>
        <v>0</v>
      </c>
      <c>
        <v>0</v>
      </c>
      <c>
        <v>0</v>
      </c>
      <c>
        <v>0</v>
      </c>
      <c>
        <v>2557.075</v>
      </c>
      <c>
        <v>0</v>
      </c>
      <c>
        <v>0</v>
      </c>
      <c>
        <v>0</v>
      </c>
      <c>
        <v>0</v>
      </c>
    </row>
    <row>
      <c>
        <v>2391270</v>
      </c>
      <c>
        <v>1</v>
      </c>
      <c>
        <is>
          <t>İZMİR</t>
        </is>
      </c>
      <c>
        <v>SEFERİHİSAR</v>
      </c>
      <c>
        <is>
          <t>OG Fideri</t>
        </is>
      </c>
      <c t="inlineStr">
        <is>
          <t>AKARCA DM (M-233) 35-14-M00233_HatBaşıAyırıcı_53133200 L02_53133200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08:30:39</t>
        </is>
      </c>
      <c>
        <is>
          <t>08.10.2022 09:48:08</t>
        </is>
      </c>
      <c>
        <v>1.291388888</v>
      </c>
      <c>
        <v>1</v>
      </c>
      <c>
        <v>692</v>
      </c>
      <c>
        <v>0</v>
      </c>
      <c>
        <v>0</v>
      </c>
      <c>
        <v>0</v>
      </c>
      <c>
        <v>0</v>
      </c>
      <c>
        <v>1.291389</v>
      </c>
      <c>
        <v>893.64111</v>
      </c>
      <c>
        <v>0</v>
      </c>
      <c>
        <v>0</v>
      </c>
      <c>
        <v>0</v>
      </c>
      <c>
        <v>0</v>
      </c>
    </row>
    <row>
      <c>
        <v>2391273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DEMİRCİ KÖK 35-26-M00779_KARACAAĞAÇ ENH M06_42707151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08:34:53</t>
        </is>
      </c>
      <c>
        <is>
          <t>08.10.2022 08:49:32</t>
        </is>
      </c>
      <c>
        <v>0.244166666</v>
      </c>
      <c>
        <v>17</v>
      </c>
      <c>
        <v>583</v>
      </c>
      <c>
        <v>0</v>
      </c>
      <c>
        <v>0</v>
      </c>
      <c>
        <v>0</v>
      </c>
      <c>
        <v>0</v>
      </c>
      <c>
        <v>4.150833</v>
      </c>
      <c>
        <v>142.349166</v>
      </c>
      <c>
        <v>0</v>
      </c>
      <c>
        <v>0</v>
      </c>
      <c>
        <v>0</v>
      </c>
      <c>
        <v>0</v>
      </c>
    </row>
    <row>
      <c>
        <v>2391274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M-2955(YATIRIM REZERVE) 35-01-M02955_D_56365790_56365790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08:35:08</t>
        </is>
      </c>
      <c>
        <is>
          <t>08.10.2022 17:58:59</t>
        </is>
      </c>
      <c>
        <v>9.3975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1785.525</v>
      </c>
      <c>
        <v>0</v>
      </c>
      <c>
        <v>0</v>
      </c>
      <c>
        <v>0</v>
      </c>
      <c>
        <v>0</v>
      </c>
    </row>
    <row>
      <c>
        <v>2391275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M-2955(YATIRIM REZERVE) 35-01-M02955_A_56365791_56365791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08.10.2022 08:35:48</t>
        </is>
      </c>
      <c>
        <is>
          <t>08.10.2022 18:00:30</t>
        </is>
      </c>
      <c>
        <v>9.411666666</v>
      </c>
      <c>
        <v>0</v>
      </c>
      <c>
        <v>179</v>
      </c>
      <c>
        <v>0</v>
      </c>
      <c>
        <v>0</v>
      </c>
      <c>
        <v>0</v>
      </c>
      <c>
        <v>0</v>
      </c>
      <c>
        <v>0</v>
      </c>
      <c>
        <v>1684.688333</v>
      </c>
      <c>
        <v>0</v>
      </c>
      <c>
        <v>0</v>
      </c>
      <c>
        <v>0</v>
      </c>
      <c>
        <v>0</v>
      </c>
    </row>
    <row>
      <c>
        <v>2391277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MARANGOZLAR SİTESİ TR-1 35-28-M00649_12342500 t2.b_5767637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08.10.2022 08:36:30</t>
        </is>
      </c>
      <c>
        <is>
          <t>08.10.2022 12:59:33</t>
        </is>
      </c>
      <c>
        <v>4.384166666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162.214167</v>
      </c>
      <c>
        <v>0</v>
      </c>
      <c>
        <v>0</v>
      </c>
      <c>
        <v>0</v>
      </c>
      <c>
        <v>0</v>
      </c>
    </row>
    <row>
      <c>
        <v>2391276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DM-2/38-1 ÜÇPINARLAR 35-26-M00850_956627574_956627574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08:37:38</t>
        </is>
      </c>
      <c>
        <is>
          <t>08.10.2022 15:08:56</t>
        </is>
      </c>
      <c>
        <v>6.521666666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6.521667</v>
      </c>
      <c>
        <v>0</v>
      </c>
      <c>
        <v>0</v>
      </c>
      <c>
        <v>0</v>
      </c>
      <c>
        <v>0</v>
      </c>
    </row>
    <row>
      <c>
        <v>2391278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L-207 MERKEZTUR 35-18-L00207_35-18-L00207_2372712</t>
        </is>
      </c>
      <c>
        <v>AG Pano Arızası</v>
      </c>
      <c>
        <v>Dağıtım-AG</v>
      </c>
      <c>
        <v>Uzun</v>
      </c>
      <c>
        <v>Şebeke işletmecisi </v>
      </c>
      <c>
        <v>Bildirimsiz</v>
      </c>
      <c>
        <is>
          <t>08.10.2022 08:38:35</t>
        </is>
      </c>
      <c>
        <is>
          <t>08.10.2022 12:04:35</t>
        </is>
      </c>
      <c>
        <v>3.433333333</v>
      </c>
      <c>
        <v>0</v>
      </c>
      <c>
        <v>0</v>
      </c>
      <c>
        <v>0</v>
      </c>
      <c>
        <v>135</v>
      </c>
      <c>
        <v>0</v>
      </c>
      <c>
        <v>0</v>
      </c>
      <c>
        <v>0</v>
      </c>
      <c>
        <v>0</v>
      </c>
      <c>
        <v>0</v>
      </c>
      <c>
        <v>463.5</v>
      </c>
      <c>
        <v>0</v>
      </c>
      <c>
        <v>0</v>
      </c>
    </row>
    <row>
      <c>
        <v>2391282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08:52:38</t>
        </is>
      </c>
      <c>
        <is>
          <t>08.10.2022 09:02:20</t>
        </is>
      </c>
      <c>
        <v>0.161666666</v>
      </c>
      <c>
        <v>51</v>
      </c>
      <c>
        <v>1940</v>
      </c>
      <c>
        <v>0</v>
      </c>
      <c>
        <v>0</v>
      </c>
      <c>
        <v>0</v>
      </c>
      <c>
        <v>0</v>
      </c>
      <c>
        <v>8.245</v>
      </c>
      <c>
        <v>313.633332</v>
      </c>
      <c>
        <v>0</v>
      </c>
      <c>
        <v>0</v>
      </c>
      <c>
        <v>0</v>
      </c>
      <c>
        <v>0</v>
      </c>
    </row>
    <row>
      <c>
        <v>2391284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35-13-A00004_OTELLER M03_65986040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08:58:01</t>
        </is>
      </c>
      <c>
        <is>
          <t>08.10.2022 09:04:12</t>
        </is>
      </c>
      <c>
        <v>0.103055555</v>
      </c>
      <c>
        <v>0</v>
      </c>
      <c>
        <v>0</v>
      </c>
      <c>
        <v>6</v>
      </c>
      <c>
        <v>4</v>
      </c>
      <c>
        <v>0</v>
      </c>
      <c>
        <v>0</v>
      </c>
      <c>
        <v>0</v>
      </c>
      <c>
        <v>0</v>
      </c>
      <c>
        <v>0.618333</v>
      </c>
      <c>
        <v>0.412222</v>
      </c>
      <c>
        <v>0</v>
      </c>
      <c>
        <v>0</v>
      </c>
    </row>
    <row>
      <c>
        <v>2391285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L-291 35-18-L00291_6272852_56369531_56369531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08.10.2022 08:58:59</t>
        </is>
      </c>
      <c>
        <is>
          <t>08.10.2022 10:38:52</t>
        </is>
      </c>
      <c>
        <v>1.664722222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91.559722</v>
      </c>
      <c>
        <v>0</v>
      </c>
      <c>
        <v>0</v>
      </c>
    </row>
    <row>
      <c>
        <v>2391287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ÇAPAKLI KÖK 45-78-M01161_SÜLEYMANİYE M06_78225763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09:06:12</t>
        </is>
      </c>
      <c>
        <is>
          <t>08.10.2022 13:21:41</t>
        </is>
      </c>
      <c>
        <v>4.258055555</v>
      </c>
      <c>
        <v>48</v>
      </c>
      <c>
        <v>249</v>
      </c>
      <c>
        <v>0</v>
      </c>
      <c>
        <v>0</v>
      </c>
      <c>
        <v>0</v>
      </c>
      <c>
        <v>0</v>
      </c>
      <c>
        <v>204.386667</v>
      </c>
      <c>
        <v>1060.255833</v>
      </c>
      <c>
        <v>0</v>
      </c>
      <c>
        <v>0</v>
      </c>
      <c>
        <v>0</v>
      </c>
      <c>
        <v>0</v>
      </c>
    </row>
    <row>
      <c>
        <v>2391290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KADİR SEZER SULAMA GRUBU TR 35-27-M00262_A_56372363_56372363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09:06:14</t>
        </is>
      </c>
      <c>
        <is>
          <t>08.10.2022 10:28:22</t>
        </is>
      </c>
      <c>
        <v>1.368888888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1.368889</v>
      </c>
      <c>
        <v>0</v>
      </c>
      <c>
        <v>0</v>
      </c>
      <c>
        <v>0</v>
      </c>
      <c>
        <v>0</v>
      </c>
    </row>
    <row>
      <c>
        <v>2391288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45-75-M00067_KAYACIK ESKİ SARIALİLER M05_2324690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09:07:21</t>
        </is>
      </c>
      <c>
        <is>
          <t>08.10.2022 16:02:08</t>
        </is>
      </c>
      <c>
        <v>6.913055555</v>
      </c>
      <c>
        <v>0</v>
      </c>
      <c>
        <v>0</v>
      </c>
      <c>
        <v>0</v>
      </c>
      <c>
        <v>0</v>
      </c>
      <c>
        <v>11</v>
      </c>
      <c>
        <v>1412</v>
      </c>
      <c>
        <v>0</v>
      </c>
      <c>
        <v>0</v>
      </c>
      <c>
        <v>0</v>
      </c>
      <c>
        <v>0</v>
      </c>
      <c>
        <v>76.043611</v>
      </c>
      <c>
        <v>9761.234444</v>
      </c>
    </row>
    <row>
      <c>
        <v>2391286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M-1101 35-03-M01101_35-03-M01101_41929499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09:08:02</t>
        </is>
      </c>
      <c>
        <is>
          <t>08.10.2022 10:18:53</t>
        </is>
      </c>
      <c>
        <v>1.180833333</v>
      </c>
      <c>
        <v>0</v>
      </c>
      <c>
        <v>816</v>
      </c>
      <c>
        <v>0</v>
      </c>
      <c>
        <v>0</v>
      </c>
      <c>
        <v>0</v>
      </c>
      <c>
        <v>0</v>
      </c>
      <c>
        <v>0</v>
      </c>
      <c>
        <v>963.56</v>
      </c>
      <c>
        <v>0</v>
      </c>
      <c>
        <v>0</v>
      </c>
      <c>
        <v>0</v>
      </c>
      <c>
        <v>0</v>
      </c>
    </row>
    <row>
      <c>
        <v>2391291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45-71-A00001_SARUHANLI M04_2309457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09:08:58</t>
        </is>
      </c>
      <c>
        <is>
          <t>08.10.2022 15:58:24</t>
        </is>
      </c>
      <c>
        <v>6.823888888</v>
      </c>
      <c>
        <v>1014</v>
      </c>
      <c>
        <v>4074</v>
      </c>
      <c>
        <v>0</v>
      </c>
      <c>
        <v>0</v>
      </c>
      <c>
        <v>0</v>
      </c>
      <c>
        <v>0</v>
      </c>
      <c>
        <v>6919.423332</v>
      </c>
      <c>
        <v>27800.52333</v>
      </c>
      <c>
        <v>0</v>
      </c>
      <c>
        <v>0</v>
      </c>
      <c>
        <v>0</v>
      </c>
      <c>
        <v>0</v>
      </c>
    </row>
    <row>
      <c>
        <v>2391292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ALÇUK TM 35-17-A00001_HatBaşıAyırıcı_53133626 M30_53133626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09:11:30</t>
        </is>
      </c>
      <c>
        <is>
          <t>08.10.2022 12:26:24</t>
        </is>
      </c>
      <c>
        <v>3.248333333</v>
      </c>
      <c>
        <v>13</v>
      </c>
      <c>
        <v>0</v>
      </c>
      <c>
        <v>0</v>
      </c>
      <c>
        <v>0</v>
      </c>
      <c>
        <v>0</v>
      </c>
      <c>
        <v>0</v>
      </c>
      <c>
        <v>42.228333</v>
      </c>
      <c>
        <v>0</v>
      </c>
      <c>
        <v>0</v>
      </c>
      <c>
        <v>0</v>
      </c>
      <c>
        <v>0</v>
      </c>
      <c>
        <v>0</v>
      </c>
    </row>
    <row>
      <c>
        <v>2391294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TR-1-4/3 ANIRGANKAYA 35-20-L00031_955204145_955204145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09:12:28</t>
        </is>
      </c>
      <c>
        <is>
          <t>08.10.2022 11:03:36</t>
        </is>
      </c>
      <c>
        <v>1.852222222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1.852222</v>
      </c>
      <c>
        <v>0</v>
      </c>
      <c>
        <v>0</v>
      </c>
    </row>
    <row>
      <c>
        <v>2391295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HALİL İBRAHİM SAĞLAM VE ARK TR 35-27-M00211_915021037_915021037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08.10.2022 09:12:30</t>
        </is>
      </c>
      <c>
        <is>
          <t>08.10.2022 13:17:36</t>
        </is>
      </c>
      <c>
        <v>4.085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16.34</v>
      </c>
      <c>
        <v>0</v>
      </c>
      <c>
        <v>0</v>
      </c>
      <c>
        <v>0</v>
      </c>
      <c>
        <v>0</v>
      </c>
    </row>
    <row>
      <c>
        <v>2391293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IRLAMAZ KÖK 45-83-L00153_DAĞITIM TRAFOSU - GÜNEY DM L04_72158526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09:16:52</t>
        </is>
      </c>
      <c>
        <is>
          <t>08.10.2022 16:58:21</t>
        </is>
      </c>
      <c>
        <v>7.691388888</v>
      </c>
      <c>
        <v>63</v>
      </c>
      <c>
        <v>860</v>
      </c>
      <c>
        <v>0</v>
      </c>
      <c>
        <v>0</v>
      </c>
      <c>
        <v>0</v>
      </c>
      <c>
        <v>0</v>
      </c>
      <c>
        <v>484.5575</v>
      </c>
      <c>
        <v>6614.594444</v>
      </c>
      <c>
        <v>0</v>
      </c>
      <c>
        <v>0</v>
      </c>
      <c>
        <v>0</v>
      </c>
      <c>
        <v>0</v>
      </c>
    </row>
    <row>
      <c>
        <v>2391298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L-253 35-18-L00253_950466416_950466416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08.10.2022 09:18:44</t>
        </is>
      </c>
      <c>
        <is>
          <t>08.10.2022 11:57:48</t>
        </is>
      </c>
      <c>
        <v>2.651111111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2.651111</v>
      </c>
      <c>
        <v>0</v>
      </c>
      <c>
        <v>0</v>
      </c>
    </row>
    <row>
      <c>
        <v>2391297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DM-3/TR-9 35-13-L00055_TR-18 L01_66486527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08.10.2022 09:19:47</t>
        </is>
      </c>
      <c>
        <is>
          <t>08.10.2022 10:36:05</t>
        </is>
      </c>
      <c>
        <v>1.271666666</v>
      </c>
      <c>
        <v>0</v>
      </c>
      <c>
        <v>0</v>
      </c>
      <c>
        <v>0</v>
      </c>
      <c>
        <v>1499</v>
      </c>
      <c>
        <v>0</v>
      </c>
      <c>
        <v>0</v>
      </c>
      <c>
        <v>0</v>
      </c>
      <c>
        <v>0</v>
      </c>
      <c>
        <v>0</v>
      </c>
      <c>
        <v>1906.228332</v>
      </c>
      <c>
        <v>0</v>
      </c>
      <c>
        <v>0</v>
      </c>
    </row>
    <row>
      <c>
        <v>2391299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ULUDERBENT DM 45-73-M00491_ÖRENCİK M01_66856544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09:22:52</t>
        </is>
      </c>
      <c>
        <is>
          <t>08.10.2022 17:24:56</t>
        </is>
      </c>
      <c>
        <v>8.034444444</v>
      </c>
      <c>
        <v>0</v>
      </c>
      <c>
        <v>3</v>
      </c>
      <c>
        <v>4</v>
      </c>
      <c>
        <v>769</v>
      </c>
      <c>
        <v>3</v>
      </c>
      <c>
        <v>1055</v>
      </c>
      <c>
        <v>0</v>
      </c>
      <c>
        <v>24.103333</v>
      </c>
      <c>
        <v>32.137778</v>
      </c>
      <c>
        <v>6178.487777</v>
      </c>
      <c>
        <v>24.103333</v>
      </c>
      <c>
        <v>8476.338888</v>
      </c>
    </row>
    <row>
      <c>
        <v>2391300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35-22-M00090_İTOP M04_2328483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08.10.2022 09:24:10</t>
        </is>
      </c>
      <c>
        <is>
          <t>08.10.2022 17:09:06</t>
        </is>
      </c>
      <c>
        <v>7.748888888</v>
      </c>
      <c>
        <v>62</v>
      </c>
      <c>
        <v>81</v>
      </c>
      <c>
        <v>0</v>
      </c>
      <c>
        <v>0</v>
      </c>
      <c>
        <v>0</v>
      </c>
      <c>
        <v>0</v>
      </c>
      <c>
        <v>480.431111</v>
      </c>
      <c>
        <v>627.66</v>
      </c>
      <c>
        <v>0</v>
      </c>
      <c>
        <v>0</v>
      </c>
      <c>
        <v>0</v>
      </c>
      <c>
        <v>0</v>
      </c>
    </row>
    <row>
      <c>
        <v>2391301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35-22-M00090_KARAKUYU ÇIKIŞI M03_2127060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09:25:15</t>
        </is>
      </c>
      <c>
        <is>
          <t>08.10.2022 15:36:39</t>
        </is>
      </c>
      <c>
        <v>6.19</v>
      </c>
      <c>
        <v>136</v>
      </c>
      <c>
        <v>543</v>
      </c>
      <c>
        <v>0</v>
      </c>
      <c>
        <v>0</v>
      </c>
      <c>
        <v>0</v>
      </c>
      <c>
        <v>0</v>
      </c>
      <c>
        <v>841.84</v>
      </c>
      <c>
        <v>3361.17</v>
      </c>
      <c>
        <v>0</v>
      </c>
      <c>
        <v>0</v>
      </c>
      <c>
        <v>0</v>
      </c>
      <c>
        <v>0</v>
      </c>
    </row>
    <row>
      <c>
        <v>2391305</v>
      </c>
      <c>
        <v>1</v>
      </c>
      <c>
        <is>
          <t>İZMİR</t>
        </is>
      </c>
      <c>
        <v>KARABAĞLAR</v>
      </c>
      <c>
        <is>
          <t>Saha Dağıtım Kutusu (SDK)</t>
        </is>
      </c>
      <c t="inlineStr">
        <is>
          <t>K-1987 35-01-K01987_C c2_5896235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09:26:00</t>
        </is>
      </c>
      <c>
        <is>
          <t>08.10.2022 13:29:05</t>
        </is>
      </c>
      <c>
        <v>4.051388888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32.411111</v>
      </c>
      <c>
        <v>0</v>
      </c>
      <c>
        <v>0</v>
      </c>
      <c>
        <v>0</v>
      </c>
      <c>
        <v>0</v>
      </c>
    </row>
    <row>
      <c>
        <v>2391303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LEZİTA DM 35-27-M00950_LEZİTA FABRİKALAR M03_49855394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08.10.2022 09:26:27</t>
        </is>
      </c>
      <c>
        <is>
          <t>08.10.2022 09:49:41</t>
        </is>
      </c>
      <c>
        <v>0.387222222</v>
      </c>
      <c>
        <v>3</v>
      </c>
      <c>
        <v>0</v>
      </c>
      <c>
        <v>0</v>
      </c>
      <c>
        <v>0</v>
      </c>
      <c>
        <v>0</v>
      </c>
      <c>
        <v>0</v>
      </c>
      <c>
        <v>1.161667</v>
      </c>
      <c>
        <v>0</v>
      </c>
      <c>
        <v>0</v>
      </c>
      <c>
        <v>0</v>
      </c>
      <c>
        <v>0</v>
      </c>
      <c>
        <v>0</v>
      </c>
    </row>
    <row>
      <c>
        <v>2391304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DM-5/TR-10 (ESKİ TR-41) 35-26-M01361_956625698_956625698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09:26:48</t>
        </is>
      </c>
      <c>
        <is>
          <t>08.10.2022 11:38:54</t>
        </is>
      </c>
      <c>
        <v>2.201666666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17.613333</v>
      </c>
      <c>
        <v>0</v>
      </c>
      <c>
        <v>0</v>
      </c>
      <c>
        <v>0</v>
      </c>
      <c>
        <v>0</v>
      </c>
    </row>
    <row>
      <c>
        <v>2391307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K-932 35-04-K00932_35-04-K00932_2375564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09:29:02</t>
        </is>
      </c>
      <c>
        <is>
          <t>08.10.2022 14:05:46</t>
        </is>
      </c>
      <c>
        <v>4.612222222</v>
      </c>
      <c>
        <v>0</v>
      </c>
      <c>
        <v>579</v>
      </c>
      <c>
        <v>0</v>
      </c>
      <c>
        <v>0</v>
      </c>
      <c>
        <v>0</v>
      </c>
      <c>
        <v>0</v>
      </c>
      <c>
        <v>0</v>
      </c>
      <c>
        <v>2670.476667</v>
      </c>
      <c>
        <v>0</v>
      </c>
      <c>
        <v>0</v>
      </c>
      <c>
        <v>0</v>
      </c>
      <c>
        <v>0</v>
      </c>
    </row>
    <row>
      <c>
        <v>2391306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45-71-M00001_MESLEK LİSESİ M11_2308485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09:30:40</t>
        </is>
      </c>
      <c>
        <is>
          <t>08.10.2022 16:52:17</t>
        </is>
      </c>
      <c>
        <v>7.360277777</v>
      </c>
      <c>
        <v>0</v>
      </c>
      <c>
        <v>1406</v>
      </c>
      <c>
        <v>0</v>
      </c>
      <c>
        <v>0</v>
      </c>
      <c>
        <v>0</v>
      </c>
      <c>
        <v>0</v>
      </c>
      <c>
        <v>0</v>
      </c>
      <c>
        <v>10348.550554</v>
      </c>
      <c>
        <v>0</v>
      </c>
      <c>
        <v>0</v>
      </c>
      <c>
        <v>0</v>
      </c>
      <c>
        <v>0</v>
      </c>
    </row>
    <row>
      <c>
        <v>2391308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K-3736 35-03-K03736_35-03-K03736_2355597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09:35:02</t>
        </is>
      </c>
      <c>
        <is>
          <t>08.10.2022 10:15:02</t>
        </is>
      </c>
      <c>
        <v>0.666666666</v>
      </c>
      <c>
        <v>0</v>
      </c>
      <c>
        <v>466</v>
      </c>
      <c>
        <v>0</v>
      </c>
      <c>
        <v>0</v>
      </c>
      <c>
        <v>0</v>
      </c>
      <c>
        <v>0</v>
      </c>
      <c>
        <v>0</v>
      </c>
      <c>
        <v>310.666666</v>
      </c>
      <c>
        <v>0</v>
      </c>
      <c>
        <v>0</v>
      </c>
      <c>
        <v>0</v>
      </c>
      <c>
        <v>0</v>
      </c>
    </row>
    <row>
      <c>
        <v>2391312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K-4711 35-04-K04711_A_56367763_56367763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09:38:27</t>
        </is>
      </c>
      <c>
        <is>
          <t>08.10.2022 13:17:40</t>
        </is>
      </c>
      <c>
        <v>3.653611111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120.569167</v>
      </c>
      <c>
        <v>0</v>
      </c>
      <c>
        <v>0</v>
      </c>
      <c>
        <v>0</v>
      </c>
      <c>
        <v>0</v>
      </c>
    </row>
    <row>
      <c>
        <v>2391310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ALİAĞA TR-43 DM 35-17-M00043_GÜZELHİSAR ÇIKIŞI M12_2315083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08.10.2022 09:39:58</t>
        </is>
      </c>
      <c>
        <is>
          <t>08.10.2022 11:22:54</t>
        </is>
      </c>
      <c>
        <v>1.715555555</v>
      </c>
      <c>
        <v>3</v>
      </c>
      <c>
        <v>175</v>
      </c>
      <c>
        <v>0</v>
      </c>
      <c>
        <v>0</v>
      </c>
      <c>
        <v>0</v>
      </c>
      <c>
        <v>0</v>
      </c>
      <c>
        <v>5.146667</v>
      </c>
      <c>
        <v>300.222222</v>
      </c>
      <c>
        <v>0</v>
      </c>
      <c>
        <v>0</v>
      </c>
      <c>
        <v>0</v>
      </c>
      <c>
        <v>0</v>
      </c>
    </row>
    <row>
      <c>
        <v>2391311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M06_2096501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09:41:03</t>
        </is>
      </c>
      <c>
        <is>
          <t>08.10.2022 17:32:41</t>
        </is>
      </c>
      <c>
        <v>7.860555555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998.290555</v>
      </c>
      <c>
        <v>0</v>
      </c>
      <c>
        <v>0</v>
      </c>
      <c>
        <v>0</v>
      </c>
      <c>
        <v>0</v>
      </c>
    </row>
    <row>
      <c>
        <v>2391313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TR-6/B 45-80-M03001_944468363_944468363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09:44:23</t>
        </is>
      </c>
      <c>
        <is>
          <t>08.10.2022 10:53:34</t>
        </is>
      </c>
      <c>
        <v>1.153055555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1.153056</v>
      </c>
      <c>
        <v>0</v>
      </c>
      <c>
        <v>0</v>
      </c>
      <c>
        <v>0</v>
      </c>
      <c>
        <v>0</v>
      </c>
    </row>
    <row>
      <c>
        <v>2391316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TR-2/29 45-83-L00029_955147272_955147272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08.10.2022 09:45:36</t>
        </is>
      </c>
      <c>
        <is>
          <t>08.10.2022 10:27:36</t>
        </is>
      </c>
      <c>
        <v>0.7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2.8</v>
      </c>
      <c>
        <v>0</v>
      </c>
      <c>
        <v>0</v>
      </c>
      <c>
        <v>0</v>
      </c>
      <c>
        <v>0</v>
      </c>
    </row>
    <row>
      <c>
        <v>2391314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EYKO TR-6 35-30-M00032_A_56370570_56370570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09:47:09</t>
        </is>
      </c>
      <c>
        <is>
          <t>08.10.2022 10:22:26</t>
        </is>
      </c>
      <c>
        <v>0.588055555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42.928056</v>
      </c>
      <c>
        <v>0</v>
      </c>
      <c>
        <v>0</v>
      </c>
    </row>
    <row>
      <c>
        <v>2391315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DM-2 45-71-M00002_TR-2/21 HÜKÜMET VAKIF M07_2308955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09:48:21</t>
        </is>
      </c>
      <c>
        <is>
          <t>08.10.2022 17:20:18</t>
        </is>
      </c>
      <c>
        <v>7.5325</v>
      </c>
      <c>
        <v>1</v>
      </c>
      <c>
        <v>449</v>
      </c>
      <c>
        <v>0</v>
      </c>
      <c>
        <v>0</v>
      </c>
      <c>
        <v>0</v>
      </c>
      <c>
        <v>0</v>
      </c>
      <c>
        <v>7.5325</v>
      </c>
      <c>
        <v>3382.0925</v>
      </c>
      <c>
        <v>0</v>
      </c>
      <c>
        <v>0</v>
      </c>
      <c>
        <v>0</v>
      </c>
      <c>
        <v>0</v>
      </c>
    </row>
    <row>
      <c>
        <v>2391319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DEMİRCİ KÖK 35-26-M00779_KARACAAĞAÇ ENH M06_42707188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09:50:37</t>
        </is>
      </c>
      <c>
        <is>
          <t>08.10.2022 11:58:13</t>
        </is>
      </c>
      <c>
        <v>2.126666666</v>
      </c>
      <c>
        <v>17</v>
      </c>
      <c>
        <v>583</v>
      </c>
      <c>
        <v>0</v>
      </c>
      <c>
        <v>0</v>
      </c>
      <c>
        <v>0</v>
      </c>
      <c>
        <v>0</v>
      </c>
      <c>
        <v>36.153333</v>
      </c>
      <c>
        <v>1239.846666</v>
      </c>
      <c>
        <v>0</v>
      </c>
      <c>
        <v>0</v>
      </c>
      <c>
        <v>0</v>
      </c>
      <c>
        <v>0</v>
      </c>
    </row>
    <row>
      <c>
        <v>2391320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ÖRNEKKÖY TR4 35-27-L00129_99126977_99126977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09:51:25</t>
        </is>
      </c>
      <c>
        <is>
          <t>08.10.2022 14:35:21</t>
        </is>
      </c>
      <c>
        <v>4.732222222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18.928889</v>
      </c>
      <c>
        <v>0</v>
      </c>
      <c>
        <v>0</v>
      </c>
      <c>
        <v>0</v>
      </c>
      <c>
        <v>0</v>
      </c>
    </row>
    <row>
      <c>
        <v>2391323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DM-18 (UNCU BOZKÖY) 45-71-M00213_DM-18/05 M02_84451821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09:51:32</t>
        </is>
      </c>
      <c>
        <is>
          <t>08.10.2022 11:00:27</t>
        </is>
      </c>
      <c>
        <v>1.148611111</v>
      </c>
      <c>
        <v>22</v>
      </c>
      <c>
        <v>1464</v>
      </c>
      <c>
        <v>0</v>
      </c>
      <c>
        <v>0</v>
      </c>
      <c>
        <v>0</v>
      </c>
      <c>
        <v>0</v>
      </c>
      <c>
        <v>25.269444</v>
      </c>
      <c>
        <v>1681.566667</v>
      </c>
      <c>
        <v>0</v>
      </c>
      <c>
        <v>0</v>
      </c>
      <c>
        <v>0</v>
      </c>
      <c>
        <v>0</v>
      </c>
    </row>
    <row>
      <c>
        <v>2391351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TURGUTALP KÖK 45-71-M00260_KOOPERATİF M04_72233806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08.10.2022 09:51:32</t>
        </is>
      </c>
      <c>
        <is>
          <t>08.10.2022 13:14:36</t>
        </is>
      </c>
      <c>
        <v>3.384444444</v>
      </c>
      <c>
        <v>10</v>
      </c>
      <c>
        <v>2</v>
      </c>
      <c>
        <v>0</v>
      </c>
      <c>
        <v>0</v>
      </c>
      <c>
        <v>0</v>
      </c>
      <c>
        <v>0</v>
      </c>
      <c>
        <v>33.844444</v>
      </c>
      <c>
        <v>6.768889</v>
      </c>
      <c>
        <v>0</v>
      </c>
      <c>
        <v>0</v>
      </c>
      <c>
        <v>0</v>
      </c>
      <c>
        <v>0</v>
      </c>
    </row>
    <row>
      <c>
        <v>2391334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K-1042 35-03-K01042_C_56373374_56373374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09:52:32</t>
        </is>
      </c>
      <c>
        <is>
          <t>08.10.2022 12:00:55</t>
        </is>
      </c>
      <c>
        <v>2.139722222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220.391389</v>
      </c>
      <c>
        <v>0</v>
      </c>
      <c>
        <v>0</v>
      </c>
      <c>
        <v>0</v>
      </c>
      <c>
        <v>0</v>
      </c>
    </row>
    <row>
      <c>
        <v>2391329</v>
      </c>
      <c>
        <v>1</v>
      </c>
      <c>
        <is>
          <t>MANİSA</t>
        </is>
      </c>
      <c>
        <v>ŞEHZADELER</v>
      </c>
      <c>
        <is>
          <t>Saha Dağıtım Kutusu (SDK)</t>
        </is>
      </c>
      <c t="inlineStr">
        <is>
          <t>DM-3/11 45-71-M00105_A a1_45180235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09:55:40</t>
        </is>
      </c>
      <c>
        <is>
          <t>08.10.2022 14:15:33</t>
        </is>
      </c>
      <c>
        <v>4.331388888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537.092222</v>
      </c>
      <c>
        <v>0</v>
      </c>
      <c>
        <v>0</v>
      </c>
      <c>
        <v>0</v>
      </c>
      <c>
        <v>0</v>
      </c>
    </row>
    <row>
      <c>
        <v>2391332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RECEPLİ KÖYÜ TR-2 45-71-M01693_953205207_953205207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09:57:00</t>
        </is>
      </c>
      <c>
        <is>
          <t>08.10.2022 15:35:26</t>
        </is>
      </c>
      <c>
        <v>5.640555555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5.640556</v>
      </c>
    </row>
    <row>
      <c>
        <v>2391341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DM-12/07 45-71-M00459_953200023_953200023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08.10.2022 09:57:02</t>
        </is>
      </c>
      <c>
        <is>
          <t>08.10.2022 13:16:37</t>
        </is>
      </c>
      <c>
        <v>3.326388888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23.284722</v>
      </c>
      <c>
        <v>0</v>
      </c>
      <c>
        <v>0</v>
      </c>
      <c>
        <v>0</v>
      </c>
      <c>
        <v>0</v>
      </c>
    </row>
    <row>
      <c>
        <v>2391322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YUKARI SÜTÇÜLER KÖYÜ TR-1 35-27-M00410_D_80310459_80310459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09:57:25</t>
        </is>
      </c>
      <c>
        <is>
          <t>08.10.2022 12:08:24</t>
        </is>
      </c>
      <c>
        <v>2.183055555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43.661111</v>
      </c>
      <c>
        <v>0</v>
      </c>
      <c>
        <v>0</v>
      </c>
      <c>
        <v>0</v>
      </c>
      <c>
        <v>0</v>
      </c>
    </row>
    <row>
      <c>
        <v>2391324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KÜNER TR-2 35-22-M00227_C_56353886_56353886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09:59:40</t>
        </is>
      </c>
      <c>
        <is>
          <t>08.10.2022 17:23:47</t>
        </is>
      </c>
      <c>
        <v>7.401944444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495.930278</v>
      </c>
      <c>
        <v>0</v>
      </c>
      <c>
        <v>0</v>
      </c>
      <c>
        <v>0</v>
      </c>
      <c>
        <v>0</v>
      </c>
    </row>
    <row>
      <c>
        <v>2391328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ARMUTLU TOPRAK SLM TR 35-27-M00561_DIREK TIPI TRAFO HUCRESI H01_2049802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10:04:00</t>
        </is>
      </c>
      <c>
        <is>
          <t>08.10.2022 12:54:06</t>
        </is>
      </c>
      <c>
        <v>2.835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25.515</v>
      </c>
      <c>
        <v>0</v>
      </c>
      <c>
        <v>0</v>
      </c>
      <c>
        <v>0</v>
      </c>
      <c>
        <v>0</v>
      </c>
    </row>
    <row>
      <c>
        <v>2391327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BÖLCEK DM 35-16-M00153_MEZARLIKALTI M06_82962827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10:06:15</t>
        </is>
      </c>
      <c>
        <is>
          <t>08.10.2022 12:04:01</t>
        </is>
      </c>
      <c>
        <v>1.962777777</v>
      </c>
      <c>
        <v>0</v>
      </c>
      <c>
        <v>0</v>
      </c>
      <c>
        <v>0</v>
      </c>
      <c>
        <v>0</v>
      </c>
      <c>
        <v>5</v>
      </c>
      <c>
        <v>65</v>
      </c>
      <c>
        <v>0</v>
      </c>
      <c>
        <v>0</v>
      </c>
      <c>
        <v>0</v>
      </c>
      <c>
        <v>0</v>
      </c>
      <c>
        <v>9.813889</v>
      </c>
      <c>
        <v>127.580556</v>
      </c>
    </row>
    <row>
      <c>
        <v>2391335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FAHRETTİN GÖREN SLM GRB TR 35-27-M00712_914598661_914598661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10:08:29</t>
        </is>
      </c>
      <c>
        <is>
          <t>08.10.2022 11:46:22</t>
        </is>
      </c>
      <c>
        <v>1.631388888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1.631389</v>
      </c>
      <c>
        <v>0</v>
      </c>
      <c>
        <v>0</v>
      </c>
      <c>
        <v>0</v>
      </c>
      <c>
        <v>0</v>
      </c>
    </row>
    <row>
      <c>
        <v>2391333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M-1676 35-04-M01676_B_60984878_60984878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10:09:29</t>
        </is>
      </c>
      <c>
        <is>
          <t>08.10.2022 12:11:14</t>
        </is>
      </c>
      <c>
        <v>2.029166666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174.508333</v>
      </c>
      <c>
        <v>0</v>
      </c>
      <c>
        <v>0</v>
      </c>
      <c>
        <v>0</v>
      </c>
      <c>
        <v>0</v>
      </c>
    </row>
    <row>
      <c>
        <v>2391342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M-2955(YATIRIM REZERVE) 35-01-M02955_E_56365794_56365794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10:13:45</t>
        </is>
      </c>
      <c>
        <is>
          <t>08.10.2022 11:18:26</t>
        </is>
      </c>
      <c>
        <v>1.078055555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104.571389</v>
      </c>
      <c>
        <v>0</v>
      </c>
      <c>
        <v>0</v>
      </c>
      <c>
        <v>0</v>
      </c>
      <c>
        <v>0</v>
      </c>
    </row>
    <row>
      <c>
        <v>2391343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GÖKÇEN DM 1-2/3 35-29-L00061_950344050_950344050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10:15:33</t>
        </is>
      </c>
      <c>
        <is>
          <t>08.10.2022 11:21:23</t>
        </is>
      </c>
      <c>
        <v>1.097222222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1.097222</v>
      </c>
      <c>
        <v>0</v>
      </c>
      <c>
        <v>0</v>
      </c>
      <c>
        <v>0</v>
      </c>
      <c>
        <v>0</v>
      </c>
    </row>
    <row>
      <c>
        <v>2391345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TEPECİK KÖPRÜ DM 35-14-M00332_TEPECİK ÇIKIŞI (M-78) M04_49833964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10:19:00</t>
        </is>
      </c>
      <c>
        <is>
          <t>08.10.2022 11:22:09</t>
        </is>
      </c>
      <c>
        <v>1.0525</v>
      </c>
      <c>
        <v>10</v>
      </c>
      <c>
        <v>396</v>
      </c>
      <c>
        <v>0</v>
      </c>
      <c>
        <v>0</v>
      </c>
      <c>
        <v>0</v>
      </c>
      <c>
        <v>0</v>
      </c>
      <c>
        <v>10.525</v>
      </c>
      <c>
        <v>416.79</v>
      </c>
      <c>
        <v>0</v>
      </c>
      <c>
        <v>0</v>
      </c>
      <c>
        <v>0</v>
      </c>
      <c>
        <v>0</v>
      </c>
    </row>
    <row>
      <c>
        <v>2391348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ULUDERBENT DM 45-73-M00491_ULUDERBENT ŞEHİR-2 M04_66856550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10:25:22</t>
        </is>
      </c>
      <c>
        <is>
          <t>08.10.2022 12:12:24</t>
        </is>
      </c>
      <c>
        <v>1.783888888</v>
      </c>
      <c>
        <v>0</v>
      </c>
      <c>
        <v>0</v>
      </c>
      <c>
        <v>0</v>
      </c>
      <c>
        <v>311</v>
      </c>
      <c>
        <v>0</v>
      </c>
      <c>
        <v>0</v>
      </c>
      <c>
        <v>0</v>
      </c>
      <c>
        <v>0</v>
      </c>
      <c>
        <v>0</v>
      </c>
      <c>
        <v>554.789444</v>
      </c>
      <c>
        <v>0</v>
      </c>
      <c>
        <v>0</v>
      </c>
    </row>
    <row>
      <c>
        <v>2391350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M09_72249134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10:27:14</t>
        </is>
      </c>
      <c>
        <is>
          <t>08.10.2022 10:41:55</t>
        </is>
      </c>
      <c>
        <v>0.244722222</v>
      </c>
      <c>
        <v>97</v>
      </c>
      <c>
        <v>1824</v>
      </c>
      <c>
        <v>0</v>
      </c>
      <c>
        <v>0</v>
      </c>
      <c>
        <v>0</v>
      </c>
      <c>
        <v>0</v>
      </c>
      <c>
        <v>23.738056</v>
      </c>
      <c>
        <v>446.373333</v>
      </c>
      <c>
        <v>0</v>
      </c>
      <c>
        <v>0</v>
      </c>
      <c>
        <v>0</v>
      </c>
      <c>
        <v>0</v>
      </c>
    </row>
    <row>
      <c>
        <v>2391353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KAVAKLIDERE TR-12 45-73-M00145_TR-14 M05_2317559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10:29:24</t>
        </is>
      </c>
      <c>
        <is>
          <t>08.10.2022 11:35:19</t>
        </is>
      </c>
      <c>
        <v>1.098611111</v>
      </c>
      <c>
        <v>0</v>
      </c>
      <c>
        <v>0</v>
      </c>
      <c>
        <v>3</v>
      </c>
      <c>
        <v>81</v>
      </c>
      <c>
        <v>23</v>
      </c>
      <c>
        <v>132</v>
      </c>
      <c>
        <v>0</v>
      </c>
      <c>
        <v>0</v>
      </c>
      <c>
        <v>3.295833</v>
      </c>
      <c>
        <v>88.9875</v>
      </c>
      <c>
        <v>25.268056</v>
      </c>
      <c>
        <v>145.016667</v>
      </c>
    </row>
    <row>
      <c>
        <v>2391325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TR-9 35-23-M00009_B_56399927_56399927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10:31:51</t>
        </is>
      </c>
      <c>
        <is>
          <t>08.10.2022 10:57:30</t>
        </is>
      </c>
      <c>
        <v>0.4275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44.46</v>
      </c>
      <c>
        <v>0</v>
      </c>
      <c>
        <v>0</v>
      </c>
      <c>
        <v>0</v>
      </c>
      <c>
        <v>0</v>
      </c>
    </row>
    <row>
      <c>
        <v>2391352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M-1068 35-02-M01068_35-02-M01068_86031859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10:32:04</t>
        </is>
      </c>
      <c>
        <is>
          <t>08.10.2022 14:33:10</t>
        </is>
      </c>
      <c>
        <v>4.018333333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168.77</v>
      </c>
      <c>
        <v>0</v>
      </c>
      <c>
        <v>0</v>
      </c>
      <c>
        <v>0</v>
      </c>
      <c>
        <v>0</v>
      </c>
    </row>
    <row>
      <c>
        <v>2391354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DM-7/1 45-71-M01854_DM-5/7 KÖK M01_2125935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10:33:34</t>
        </is>
      </c>
      <c>
        <is>
          <t>08.10.2022 10:42:23</t>
        </is>
      </c>
      <c>
        <v>0.146944444</v>
      </c>
      <c>
        <v>82</v>
      </c>
      <c>
        <v>107</v>
      </c>
      <c>
        <v>0</v>
      </c>
      <c>
        <v>0</v>
      </c>
      <c>
        <v>0</v>
      </c>
      <c>
        <v>0</v>
      </c>
      <c>
        <v>12.049444</v>
      </c>
      <c>
        <v>15.723056</v>
      </c>
      <c>
        <v>0</v>
      </c>
      <c>
        <v>0</v>
      </c>
      <c>
        <v>0</v>
      </c>
      <c>
        <v>0</v>
      </c>
    </row>
    <row>
      <c>
        <v>2391361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K-577 35-01-K00577_D_56375605_56375605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10:34:19</t>
        </is>
      </c>
      <c>
        <is>
          <t>08.10.2022 11:59:15</t>
        </is>
      </c>
      <c>
        <v>1.415555555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21.233333</v>
      </c>
      <c>
        <v>0</v>
      </c>
      <c>
        <v>0</v>
      </c>
      <c>
        <v>0</v>
      </c>
      <c>
        <v>0</v>
      </c>
    </row>
    <row>
      <c>
        <v>2391356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ARON YAPI DM 45-71-M00238_DM-7/1 A M01_2077531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10:34:42</t>
        </is>
      </c>
      <c>
        <is>
          <t>08.10.2022 10:42:52</t>
        </is>
      </c>
      <c>
        <v>0.136111111</v>
      </c>
      <c>
        <v>3</v>
      </c>
      <c>
        <v>892</v>
      </c>
      <c>
        <v>0</v>
      </c>
      <c>
        <v>0</v>
      </c>
      <c>
        <v>0</v>
      </c>
      <c>
        <v>0</v>
      </c>
      <c>
        <v>0.408333</v>
      </c>
      <c>
        <v>121.411111</v>
      </c>
      <c>
        <v>0</v>
      </c>
      <c>
        <v>0</v>
      </c>
      <c>
        <v>0</v>
      </c>
      <c>
        <v>0</v>
      </c>
    </row>
    <row>
      <c>
        <v>2391364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TST-1 M02_2323505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10:34:51</t>
        </is>
      </c>
      <c>
        <is>
          <t>08.10.2022 11:38:21</t>
        </is>
      </c>
      <c>
        <v>1.058333333</v>
      </c>
      <c>
        <v>49</v>
      </c>
      <c>
        <v>0</v>
      </c>
      <c>
        <v>0</v>
      </c>
      <c>
        <v>0</v>
      </c>
      <c>
        <v>0</v>
      </c>
      <c>
        <v>0</v>
      </c>
      <c>
        <v>51.858333</v>
      </c>
      <c>
        <v>0</v>
      </c>
      <c>
        <v>0</v>
      </c>
      <c>
        <v>0</v>
      </c>
      <c>
        <v>0</v>
      </c>
      <c>
        <v>0</v>
      </c>
    </row>
    <row>
      <c>
        <v>2391363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K-3953 35-04-K03953_99600704_99600704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10:37:42</t>
        </is>
      </c>
      <c>
        <is>
          <t>08.10.2022 14:03:19</t>
        </is>
      </c>
      <c>
        <v>3.426944444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3.426944</v>
      </c>
      <c>
        <v>0</v>
      </c>
      <c>
        <v>0</v>
      </c>
      <c>
        <v>0</v>
      </c>
      <c>
        <v>0</v>
      </c>
    </row>
    <row>
      <c>
        <v>2391366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TR-25 35-21-L00153_953357111_953357111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10:40:51</t>
        </is>
      </c>
      <c>
        <is>
          <t>08.10.2022 20:12:01</t>
        </is>
      </c>
      <c>
        <v>9.519444444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9.519444</v>
      </c>
      <c>
        <v>0</v>
      </c>
      <c>
        <v>0</v>
      </c>
      <c>
        <v>0</v>
      </c>
      <c>
        <v>0</v>
      </c>
    </row>
    <row>
      <c>
        <v>2391365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DM-3/TR-4 35-13-L00056_B_56380052_56380052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08.10.2022 10:41:11</t>
        </is>
      </c>
      <c>
        <is>
          <t>08.10.2022 17:49:50</t>
        </is>
      </c>
      <c>
        <v>7.144166666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564.389167</v>
      </c>
      <c>
        <v>0</v>
      </c>
      <c>
        <v>0</v>
      </c>
    </row>
    <row>
      <c>
        <v>2391373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M-624 35-02-M00624_99512588_99512588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08.10.2022 10:44:40</t>
        </is>
      </c>
      <c>
        <is>
          <t>08.10.2022 12:50:57</t>
        </is>
      </c>
      <c>
        <v>2.104722222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4.209444</v>
      </c>
      <c>
        <v>0</v>
      </c>
      <c>
        <v>0</v>
      </c>
      <c>
        <v>0</v>
      </c>
      <c>
        <v>0</v>
      </c>
    </row>
    <row>
      <c>
        <v>2391368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L-310 35-18-L00310_944447755_944447755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10:47:18</t>
        </is>
      </c>
      <c>
        <is>
          <t>08.10.2022 14:44:12</t>
        </is>
      </c>
      <c>
        <v>3.948333333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3.948333</v>
      </c>
    </row>
    <row>
      <c>
        <v>2391371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M-624 35-02-M00624_B_56379768_56379768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10:54:01</t>
        </is>
      </c>
      <c>
        <is>
          <t>08.10.2022 12:32:24</t>
        </is>
      </c>
      <c>
        <v>1.639722222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11.478056</v>
      </c>
      <c>
        <v>0</v>
      </c>
      <c>
        <v>0</v>
      </c>
      <c>
        <v>0</v>
      </c>
      <c>
        <v>0</v>
      </c>
    </row>
    <row>
      <c>
        <v>2391389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DM-5/7 KÖK 45-71-M00594_DM-5/17-A M07_66002089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10:57:57</t>
        </is>
      </c>
      <c>
        <is>
          <t>08.10.2022 11:47:10</t>
        </is>
      </c>
      <c>
        <v>0.820277777</v>
      </c>
      <c>
        <v>0</v>
      </c>
      <c>
        <v>749</v>
      </c>
      <c>
        <v>0</v>
      </c>
      <c>
        <v>0</v>
      </c>
      <c>
        <v>0</v>
      </c>
      <c>
        <v>0</v>
      </c>
      <c>
        <v>0</v>
      </c>
      <c>
        <v>614.388055</v>
      </c>
      <c>
        <v>0</v>
      </c>
      <c>
        <v>0</v>
      </c>
      <c>
        <v>0</v>
      </c>
      <c>
        <v>0</v>
      </c>
    </row>
    <row>
      <c>
        <v>2391376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IŞIKLAR KÖK 45-73-M00467_HatBaşıAyırıcı_53136409 M06_53136409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10:59:34</t>
        </is>
      </c>
      <c>
        <is>
          <t>08.10.2022 15:01:24</t>
        </is>
      </c>
      <c>
        <v>4.030555555</v>
      </c>
      <c>
        <v>1</v>
      </c>
      <c>
        <v>32</v>
      </c>
      <c>
        <v>0</v>
      </c>
      <c>
        <v>0</v>
      </c>
      <c>
        <v>0</v>
      </c>
      <c>
        <v>0</v>
      </c>
      <c>
        <v>4.030556</v>
      </c>
      <c>
        <v>128.977778</v>
      </c>
      <c>
        <v>0</v>
      </c>
      <c>
        <v>0</v>
      </c>
      <c>
        <v>0</v>
      </c>
      <c>
        <v>0</v>
      </c>
    </row>
    <row>
      <c>
        <v>2391408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AKSELENDİ İM 45-72-A00004_HAVA MEYDAN KOM. M09_2327918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11:03:04</t>
        </is>
      </c>
      <c>
        <is>
          <t>08.10.2022 12:33:33</t>
        </is>
      </c>
      <c>
        <v>1.508055555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1.508056</v>
      </c>
      <c>
        <v>0</v>
      </c>
    </row>
    <row>
      <c>
        <v>2391379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EŞREFPAŞA İM 35-01-A00002_YAĞHANELER M12_2309052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11:03:32</t>
        </is>
      </c>
      <c>
        <is>
          <t>08.10.2022 11:51:00</t>
        </is>
      </c>
      <c>
        <v>0.791111111</v>
      </c>
      <c>
        <v>4</v>
      </c>
      <c>
        <v>19132</v>
      </c>
      <c>
        <v>0</v>
      </c>
      <c>
        <v>0</v>
      </c>
      <c>
        <v>0</v>
      </c>
      <c>
        <v>0</v>
      </c>
      <c>
        <v>3.164444</v>
      </c>
      <c>
        <v>15135.537776</v>
      </c>
      <c>
        <v>0</v>
      </c>
      <c>
        <v>0</v>
      </c>
      <c>
        <v>0</v>
      </c>
      <c>
        <v>0</v>
      </c>
    </row>
    <row>
      <c>
        <v>2391380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35-02-A00004_TR-1 10.5 K17_2101346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11:03:52</t>
        </is>
      </c>
      <c>
        <is>
          <t>08.10.2022 12:27:15</t>
        </is>
      </c>
      <c>
        <v>1.389722222</v>
      </c>
      <c>
        <v>2</v>
      </c>
      <c>
        <v>14154</v>
      </c>
      <c>
        <v>0</v>
      </c>
      <c>
        <v>0</v>
      </c>
      <c>
        <v>0</v>
      </c>
      <c>
        <v>0</v>
      </c>
      <c>
        <v>2.779444</v>
      </c>
      <c>
        <v>19670.12833</v>
      </c>
      <c>
        <v>0</v>
      </c>
      <c>
        <v>0</v>
      </c>
      <c>
        <v>0</v>
      </c>
      <c>
        <v>0</v>
      </c>
    </row>
    <row>
      <c>
        <v>2391382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EKREM YALÇIN GRB 35-20-M00016_DIREK TIPI TRAFO HUCRESI H01_2041916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11:05:09</t>
        </is>
      </c>
      <c>
        <is>
          <t>08.10.2022 18:01:53</t>
        </is>
      </c>
      <c>
        <v>6.945555555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83.346667</v>
      </c>
      <c>
        <v>0</v>
      </c>
      <c>
        <v>0</v>
      </c>
      <c>
        <v>0</v>
      </c>
      <c>
        <v>0</v>
      </c>
    </row>
    <row>
      <c>
        <v>2391381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DALBAHÇE TR-2 45-83-L00188_B_56399396_56399396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11:05:19</t>
        </is>
      </c>
      <c>
        <is>
          <t>08.10.2022 13:57:02</t>
        </is>
      </c>
      <c>
        <v>2.861944444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217.507778</v>
      </c>
      <c>
        <v>0</v>
      </c>
      <c>
        <v>0</v>
      </c>
      <c>
        <v>0</v>
      </c>
      <c>
        <v>0</v>
      </c>
    </row>
    <row>
      <c>
        <v>2391377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L-208 35-18-L00208_L-207 MERKEZTUR - L-205 BOYALIK APART OTEL L01_2326195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11:05:44</t>
        </is>
      </c>
      <c>
        <is>
          <t>08.10.2022 12:16:24</t>
        </is>
      </c>
      <c>
        <v>1.177777777</v>
      </c>
      <c>
        <v>0</v>
      </c>
      <c>
        <v>0</v>
      </c>
      <c>
        <v>2</v>
      </c>
      <c>
        <v>215</v>
      </c>
      <c>
        <v>0</v>
      </c>
      <c>
        <v>0</v>
      </c>
      <c>
        <v>0</v>
      </c>
      <c>
        <v>0</v>
      </c>
      <c>
        <v>2.355556</v>
      </c>
      <c>
        <v>253.222222</v>
      </c>
      <c>
        <v>0</v>
      </c>
      <c>
        <v>0</v>
      </c>
    </row>
    <row>
      <c>
        <v>2391383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YAĞCILLI TR-3 45-82-M00329_C_56385119_56385119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11:06:01</t>
        </is>
      </c>
      <c>
        <is>
          <t>08.10.2022 12:22:06</t>
        </is>
      </c>
      <c>
        <v>1.268055555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32.969444</v>
      </c>
    </row>
    <row>
      <c>
        <v>2391385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L-291 35-18-L00291_950464908_950464908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11:14:03</t>
        </is>
      </c>
      <c>
        <is>
          <t>08.10.2022 12:35:40</t>
        </is>
      </c>
      <c>
        <v>1.360277777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1.360278</v>
      </c>
      <c>
        <v>0</v>
      </c>
      <c>
        <v>0</v>
      </c>
    </row>
    <row>
      <c>
        <v>2391393</v>
      </c>
      <c>
        <v>1</v>
      </c>
      <c>
        <is>
          <t>İZMİR</t>
        </is>
      </c>
      <c>
        <v>TORBALI</v>
      </c>
      <c>
        <is>
          <t>Saha Dağıtım Kutusu (SDK)</t>
        </is>
      </c>
      <c t="inlineStr">
        <is>
          <t>DM-3/TR-24 (TR-95) 35-26-M00095_B B02b_66387666</t>
        </is>
      </c>
      <c>
        <v>AG Box Arızası</v>
      </c>
      <c>
        <v>Dağıtım-AG</v>
      </c>
      <c>
        <v>Uzun</v>
      </c>
      <c>
        <v>Şebeke işletmecisi </v>
      </c>
      <c>
        <v>Bildirimsiz</v>
      </c>
      <c>
        <is>
          <t>08.10.2022 11:15:30</t>
        </is>
      </c>
      <c>
        <is>
          <t>08.10.2022 12:53:25</t>
        </is>
      </c>
      <c>
        <v>1.631944444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122.395833</v>
      </c>
      <c>
        <v>0</v>
      </c>
      <c>
        <v>0</v>
      </c>
      <c>
        <v>0</v>
      </c>
      <c>
        <v>0</v>
      </c>
    </row>
    <row>
      <c>
        <v>2391391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TR-44 35-23-M00044_B_56388989_56388989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11:18:44</t>
        </is>
      </c>
      <c>
        <is>
          <t>08.10.2022 12:07:12</t>
        </is>
      </c>
      <c>
        <v>0.807777777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101.78</v>
      </c>
      <c>
        <v>0</v>
      </c>
      <c>
        <v>0</v>
      </c>
      <c>
        <v>0</v>
      </c>
      <c>
        <v>0</v>
      </c>
    </row>
    <row>
      <c>
        <v>2391399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KÜÇÜKKEMERDERE TR-1 35-29-L00690_35-29-L00690_2361771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11:21:42</t>
        </is>
      </c>
      <c>
        <is>
          <t>08.10.2022 12:00:19</t>
        </is>
      </c>
      <c>
        <v>0.643611111</v>
      </c>
      <c>
        <v>0</v>
      </c>
      <c>
        <v>149</v>
      </c>
      <c>
        <v>0</v>
      </c>
      <c>
        <v>0</v>
      </c>
      <c>
        <v>0</v>
      </c>
      <c>
        <v>0</v>
      </c>
      <c>
        <v>0</v>
      </c>
      <c>
        <v>95.898056</v>
      </c>
      <c>
        <v>0</v>
      </c>
      <c>
        <v>0</v>
      </c>
      <c>
        <v>0</v>
      </c>
      <c>
        <v>0</v>
      </c>
    </row>
    <row>
      <c>
        <v>2391396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POYRAZ KÖK 45-78-M00651_DAĞITIM TRAFOSU TR-3 M04_66076003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11:22:18</t>
        </is>
      </c>
      <c>
        <is>
          <t>08.10.2022 14:16:14</t>
        </is>
      </c>
      <c>
        <v>2.898888888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11.595556</v>
      </c>
    </row>
    <row>
      <c>
        <v>2391400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TR-18 35-21-L00026_953368402_953368402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11:23:38</t>
        </is>
      </c>
      <c>
        <is>
          <t>08.10.2022 18:59:00</t>
        </is>
      </c>
      <c>
        <v>7.589444444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7.589444</v>
      </c>
      <c>
        <v>0</v>
      </c>
      <c>
        <v>0</v>
      </c>
    </row>
    <row>
      <c>
        <v>2391402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YARBASAN KÖK 45-74-M00119_ESKİ YARBASAN M02_72246696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11:25:12</t>
        </is>
      </c>
      <c>
        <is>
          <t>08.10.2022 12:10:54</t>
        </is>
      </c>
      <c>
        <v>0.761666666</v>
      </c>
      <c>
        <v>0</v>
      </c>
      <c>
        <v>0</v>
      </c>
      <c>
        <v>0</v>
      </c>
      <c>
        <v>0</v>
      </c>
      <c>
        <v>7</v>
      </c>
      <c>
        <v>590</v>
      </c>
      <c>
        <v>0</v>
      </c>
      <c>
        <v>0</v>
      </c>
      <c>
        <v>0</v>
      </c>
      <c>
        <v>0</v>
      </c>
      <c>
        <v>5.331667</v>
      </c>
      <c>
        <v>449.383333</v>
      </c>
    </row>
    <row>
      <c>
        <v>2391398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35-22-M00300_MENDERES-1 M17_2328468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11:25:17</t>
        </is>
      </c>
      <c>
        <is>
          <t>08.10.2022 11:37:51</t>
        </is>
      </c>
      <c>
        <v>0.209444444</v>
      </c>
      <c>
        <v>30</v>
      </c>
      <c>
        <v>566</v>
      </c>
      <c>
        <v>0</v>
      </c>
      <c>
        <v>0</v>
      </c>
      <c>
        <v>0</v>
      </c>
      <c>
        <v>0</v>
      </c>
      <c>
        <v>6.283333</v>
      </c>
      <c>
        <v>118.545555</v>
      </c>
      <c>
        <v>0</v>
      </c>
      <c>
        <v>0</v>
      </c>
      <c>
        <v>0</v>
      </c>
      <c>
        <v>0</v>
      </c>
    </row>
    <row>
      <c>
        <v>2391411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K-84 35-02-K00084_K-771 K02_2099901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08.10.2022 11:45:32</t>
        </is>
      </c>
      <c>
        <is>
          <t>08.10.2022 11:49:52</t>
        </is>
      </c>
      <c>
        <v>0.072222222</v>
      </c>
      <c>
        <v>5</v>
      </c>
      <c>
        <v>3960</v>
      </c>
      <c>
        <v>0</v>
      </c>
      <c>
        <v>0</v>
      </c>
      <c>
        <v>0</v>
      </c>
      <c>
        <v>0</v>
      </c>
      <c>
        <v>0.361111</v>
      </c>
      <c>
        <v>285.999999</v>
      </c>
      <c>
        <v>0</v>
      </c>
      <c>
        <v>0</v>
      </c>
      <c>
        <v>0</v>
      </c>
      <c>
        <v>0</v>
      </c>
    </row>
    <row>
      <c>
        <v>2391412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35-02-A00004_TR-2 10.5 K11_2101515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11:45:32</t>
        </is>
      </c>
      <c>
        <is>
          <t>08.10.2022 11:52:34</t>
        </is>
      </c>
      <c>
        <v>0.117222222</v>
      </c>
      <c>
        <v>2</v>
      </c>
      <c>
        <v>23399</v>
      </c>
      <c>
        <v>0</v>
      </c>
      <c>
        <v>0</v>
      </c>
      <c>
        <v>0</v>
      </c>
      <c>
        <v>0</v>
      </c>
      <c>
        <v>0.234444</v>
      </c>
      <c>
        <v>2742.882773</v>
      </c>
      <c>
        <v>0</v>
      </c>
      <c>
        <v>0</v>
      </c>
      <c>
        <v>0</v>
      </c>
      <c>
        <v>0</v>
      </c>
    </row>
    <row>
      <c>
        <v>2391414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HATAY TM 35-01-A00009_HATAY-6 K13_2313674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11:46:21</t>
        </is>
      </c>
      <c>
        <is>
          <t>08.10.2022 14:15:07</t>
        </is>
      </c>
      <c>
        <v>2.479444444</v>
      </c>
      <c>
        <v>0</v>
      </c>
      <c>
        <v>5020</v>
      </c>
      <c>
        <v>0</v>
      </c>
      <c>
        <v>0</v>
      </c>
      <c>
        <v>0</v>
      </c>
      <c>
        <v>0</v>
      </c>
      <c>
        <v>0</v>
      </c>
      <c>
        <v>12446.811109</v>
      </c>
      <c>
        <v>0</v>
      </c>
      <c>
        <v>0</v>
      </c>
      <c>
        <v>0</v>
      </c>
      <c>
        <v>0</v>
      </c>
    </row>
    <row>
      <c>
        <v>2391415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45-73-M00150_AKKEÇİLİ ÇIKIŞ M01_66716009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11:50:12</t>
        </is>
      </c>
      <c>
        <is>
          <t>08.10.2022 12:33:57</t>
        </is>
      </c>
      <c>
        <v>0.729166666</v>
      </c>
      <c>
        <v>38</v>
      </c>
      <c>
        <v>387</v>
      </c>
      <c>
        <v>0</v>
      </c>
      <c>
        <v>0</v>
      </c>
      <c>
        <v>0</v>
      </c>
      <c>
        <v>67</v>
      </c>
      <c>
        <v>27.708333</v>
      </c>
      <c>
        <v>282.1875</v>
      </c>
      <c>
        <v>0</v>
      </c>
      <c>
        <v>0</v>
      </c>
      <c>
        <v>0</v>
      </c>
      <c>
        <v>48.854167</v>
      </c>
    </row>
    <row>
      <c>
        <v>2391420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M-1404 35-01-M01404_EŞREFPAŞA T.M. M01_2113602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11:50:44</t>
        </is>
      </c>
      <c>
        <is>
          <t>08.10.2022 13:03:39</t>
        </is>
      </c>
      <c>
        <v>1.215277777</v>
      </c>
      <c>
        <v>4</v>
      </c>
      <c>
        <v>19132</v>
      </c>
      <c>
        <v>0</v>
      </c>
      <c>
        <v>0</v>
      </c>
      <c>
        <v>0</v>
      </c>
      <c>
        <v>0</v>
      </c>
      <c>
        <v>4.861111</v>
      </c>
      <c>
        <v>23250.69443</v>
      </c>
      <c>
        <v>0</v>
      </c>
      <c>
        <v>0</v>
      </c>
      <c>
        <v>0</v>
      </c>
      <c>
        <v>0</v>
      </c>
    </row>
    <row>
      <c>
        <v>2391419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11:57:01</t>
        </is>
      </c>
      <c>
        <is>
          <t>08.10.2022 12:56:52</t>
        </is>
      </c>
      <c>
        <v>0.9975</v>
      </c>
      <c>
        <v>10</v>
      </c>
      <c>
        <v>107</v>
      </c>
      <c>
        <v>0</v>
      </c>
      <c>
        <v>0</v>
      </c>
      <c>
        <v>0</v>
      </c>
      <c>
        <v>0</v>
      </c>
      <c>
        <v>9.975</v>
      </c>
      <c>
        <v>106.7325</v>
      </c>
      <c>
        <v>0</v>
      </c>
      <c>
        <v>0</v>
      </c>
      <c>
        <v>0</v>
      </c>
      <c>
        <v>0</v>
      </c>
    </row>
    <row>
      <c>
        <v>2391431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M-2188 KARAAĞAÇ TR-1 35-03-M02188_910163901_910163901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11:58:13</t>
        </is>
      </c>
      <c>
        <is>
          <t>08.10.2022 13:51:17</t>
        </is>
      </c>
      <c>
        <v>1.884444444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1.884444</v>
      </c>
      <c>
        <v>0</v>
      </c>
      <c>
        <v>0</v>
      </c>
      <c>
        <v>0</v>
      </c>
      <c>
        <v>0</v>
      </c>
    </row>
    <row>
      <c>
        <v>2391425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TR-75 35-19-L00075_D_56390753_56390753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12:03:01</t>
        </is>
      </c>
      <c>
        <is>
          <t>08.10.2022 13:05:25</t>
        </is>
      </c>
      <c>
        <v>1.04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58.24</v>
      </c>
      <c>
        <v>0</v>
      </c>
      <c>
        <v>0</v>
      </c>
      <c>
        <v>0</v>
      </c>
      <c>
        <v>0</v>
      </c>
    </row>
    <row>
      <c>
        <v>2391428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ÇERİKÖZÜ YAYLA TR-1 35-29-L00800__72410802_72410802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12:03:33</t>
        </is>
      </c>
      <c>
        <is>
          <t>08.10.2022 15:18:46</t>
        </is>
      </c>
      <c>
        <v>3.253611111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52.057778</v>
      </c>
    </row>
    <row>
      <c>
        <v>2391433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12:06:30</t>
        </is>
      </c>
      <c>
        <is>
          <t>08.10.2022 12:54:23</t>
        </is>
      </c>
      <c>
        <v>0.798055555</v>
      </c>
      <c>
        <v>73</v>
      </c>
      <c>
        <v>60</v>
      </c>
      <c>
        <v>0</v>
      </c>
      <c>
        <v>0</v>
      </c>
      <c>
        <v>0</v>
      </c>
      <c>
        <v>0</v>
      </c>
      <c>
        <v>58.258056</v>
      </c>
      <c>
        <v>47.883333</v>
      </c>
      <c>
        <v>0</v>
      </c>
      <c>
        <v>0</v>
      </c>
      <c>
        <v>0</v>
      </c>
      <c>
        <v>0</v>
      </c>
    </row>
    <row>
      <c>
        <v>2391432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K-716 35-02-K00716_E_56365875_56365875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12:10:45</t>
        </is>
      </c>
      <c>
        <is>
          <t>08.10.2022 13:46:32</t>
        </is>
      </c>
      <c>
        <v>1.596388888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324.066944</v>
      </c>
      <c>
        <v>0</v>
      </c>
      <c>
        <v>0</v>
      </c>
      <c>
        <v>0</v>
      </c>
      <c>
        <v>0</v>
      </c>
    </row>
    <row>
      <c>
        <v>2391438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DAĞDERE DM 45-72-M00097_HatBaşıAyırıcı_53140484 M06_53140484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12:23:06</t>
        </is>
      </c>
      <c>
        <is>
          <t>08.10.2022 14:21:07</t>
        </is>
      </c>
      <c>
        <v>1.966944444</v>
      </c>
      <c>
        <v>0</v>
      </c>
      <c>
        <v>0</v>
      </c>
      <c>
        <v>0</v>
      </c>
      <c>
        <v>0</v>
      </c>
      <c>
        <v>1</v>
      </c>
      <c>
        <v>97</v>
      </c>
      <c>
        <v>0</v>
      </c>
      <c>
        <v>0</v>
      </c>
      <c>
        <v>0</v>
      </c>
      <c>
        <v>0</v>
      </c>
      <c>
        <v>1.966944</v>
      </c>
      <c>
        <v>190.793611</v>
      </c>
    </row>
    <row>
      <c>
        <v>2391440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35-02-A00004_MUSTAFA KEMAL K05_2101526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12:24:04</t>
        </is>
      </c>
      <c>
        <is>
          <t>08.10.2022 13:17:07</t>
        </is>
      </c>
      <c>
        <v>0.884166666</v>
      </c>
      <c>
        <v>0</v>
      </c>
      <c>
        <v>1558</v>
      </c>
      <c>
        <v>0</v>
      </c>
      <c>
        <v>0</v>
      </c>
      <c>
        <v>0</v>
      </c>
      <c>
        <v>0</v>
      </c>
      <c>
        <v>0</v>
      </c>
      <c>
        <v>1377.531666</v>
      </c>
      <c>
        <v>0</v>
      </c>
      <c>
        <v>0</v>
      </c>
      <c>
        <v>0</v>
      </c>
      <c>
        <v>0</v>
      </c>
    </row>
    <row>
      <c>
        <v>2391454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KİRAZ İM 35-31-A00001_KAYMAKÇI-2 M11_2095000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12:27:00</t>
        </is>
      </c>
      <c>
        <is>
          <t>08.10.2022 13:10:00</t>
        </is>
      </c>
      <c>
        <v>0.716666666</v>
      </c>
      <c>
        <v>0</v>
      </c>
      <c>
        <v>4</v>
      </c>
      <c>
        <v>25</v>
      </c>
      <c>
        <v>9152</v>
      </c>
      <c>
        <v>7</v>
      </c>
      <c>
        <v>838</v>
      </c>
      <c>
        <v>0</v>
      </c>
      <c>
        <v>2.866667</v>
      </c>
      <c>
        <v>17.916667</v>
      </c>
      <c>
        <v>6558.933327</v>
      </c>
      <c>
        <v>5.016667</v>
      </c>
      <c>
        <v>600.566666</v>
      </c>
    </row>
    <row>
      <c>
        <v>2391458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35-02-A00004_İBRAHİM HAKKI K21_2327840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12:27:19</t>
        </is>
      </c>
      <c>
        <is>
          <t>08.10.2022 13:54:47</t>
        </is>
      </c>
      <c>
        <v>1.457777777</v>
      </c>
      <c>
        <v>0</v>
      </c>
      <c>
        <v>4271</v>
      </c>
      <c>
        <v>0</v>
      </c>
      <c>
        <v>0</v>
      </c>
      <c>
        <v>0</v>
      </c>
      <c>
        <v>0</v>
      </c>
      <c>
        <v>0</v>
      </c>
      <c>
        <v>6226.168886</v>
      </c>
      <c>
        <v>0</v>
      </c>
      <c>
        <v>0</v>
      </c>
      <c>
        <v>0</v>
      </c>
      <c>
        <v>0</v>
      </c>
    </row>
    <row>
      <c>
        <v>2391456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L-523 ALTINKUM 35-18-L00523_35-18-L00523_49093268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08.10.2022 12:29:01</t>
        </is>
      </c>
      <c>
        <is>
          <t>08.10.2022 15:50:17</t>
        </is>
      </c>
      <c>
        <v>3.354444444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57.025556</v>
      </c>
      <c>
        <v>0</v>
      </c>
      <c>
        <v>0</v>
      </c>
    </row>
    <row>
      <c>
        <v>2391442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35-02-A00004_DURU K18_2327849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08.10.2022 12:39:59</t>
        </is>
      </c>
      <c>
        <is>
          <t>08.10.2022 13:36:20</t>
        </is>
      </c>
      <c>
        <v>0.939166666</v>
      </c>
      <c>
        <v>1</v>
      </c>
      <c>
        <v>1035</v>
      </c>
      <c>
        <v>0</v>
      </c>
      <c>
        <v>0</v>
      </c>
      <c>
        <v>0</v>
      </c>
      <c>
        <v>0</v>
      </c>
      <c>
        <v>0.939167</v>
      </c>
      <c>
        <v>972.037499</v>
      </c>
      <c>
        <v>0</v>
      </c>
      <c>
        <v>0</v>
      </c>
      <c>
        <v>0</v>
      </c>
      <c>
        <v>0</v>
      </c>
    </row>
    <row>
      <c>
        <v>2391465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M-2557 35-01-M02557_H H2_66269517</t>
        </is>
      </c>
      <c>
        <v>AG Box Arızası</v>
      </c>
      <c>
        <v>Dağıtım-AG</v>
      </c>
      <c>
        <v>Uzun</v>
      </c>
      <c>
        <v>Şebeke işletmecisi </v>
      </c>
      <c>
        <v>Bildirimsiz</v>
      </c>
      <c>
        <is>
          <t>08.10.2022 12:42:51</t>
        </is>
      </c>
      <c>
        <is>
          <t>08.10.2022 14:43:57</t>
        </is>
      </c>
      <c>
        <v>2.018333333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20.183333</v>
      </c>
      <c>
        <v>0</v>
      </c>
      <c>
        <v>0</v>
      </c>
      <c>
        <v>0</v>
      </c>
      <c>
        <v>0</v>
      </c>
    </row>
    <row>
      <c>
        <v>2391462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SİNANCILAR KÖYÜ TR-2 35-27-L00260_914389951_914389951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12:58:49</t>
        </is>
      </c>
      <c>
        <is>
          <t>08.10.2022 15:45:24</t>
        </is>
      </c>
      <c>
        <v>2.776388888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2.776389</v>
      </c>
      <c>
        <v>0</v>
      </c>
      <c>
        <v>0</v>
      </c>
      <c>
        <v>0</v>
      </c>
      <c>
        <v>0</v>
      </c>
    </row>
    <row>
      <c>
        <v>2391460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M-1996 35-09-M01996_35-09-M01996_2377169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13:01:59</t>
        </is>
      </c>
      <c>
        <is>
          <t>08.10.2022 14:00:31</t>
        </is>
      </c>
      <c>
        <v>0.975555555</v>
      </c>
      <c>
        <v>0</v>
      </c>
      <c>
        <v>356</v>
      </c>
      <c>
        <v>0</v>
      </c>
      <c>
        <v>0</v>
      </c>
      <c>
        <v>0</v>
      </c>
      <c>
        <v>0</v>
      </c>
      <c>
        <v>0</v>
      </c>
      <c>
        <v>347.297778</v>
      </c>
      <c>
        <v>0</v>
      </c>
      <c>
        <v>0</v>
      </c>
      <c>
        <v>0</v>
      </c>
      <c>
        <v>0</v>
      </c>
    </row>
    <row>
      <c>
        <v>2391466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TR-2/87 45-83-L00087_48123973_56397055_56397055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08.10.2022 13:08:36</t>
        </is>
      </c>
      <c>
        <is>
          <t>08.10.2022 14:56:38</t>
        </is>
      </c>
      <c>
        <v>1.800555555</v>
      </c>
      <c>
        <v>0</v>
      </c>
      <c>
        <v>178</v>
      </c>
      <c>
        <v>0</v>
      </c>
      <c>
        <v>0</v>
      </c>
      <c>
        <v>0</v>
      </c>
      <c>
        <v>0</v>
      </c>
      <c>
        <v>0</v>
      </c>
      <c>
        <v>320.498889</v>
      </c>
      <c>
        <v>0</v>
      </c>
      <c>
        <v>0</v>
      </c>
      <c>
        <v>0</v>
      </c>
      <c>
        <v>0</v>
      </c>
    </row>
    <row>
      <c>
        <v>2391468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HALİLBEYLİ TR-1 KÖK 35-27-M01057_98696761_98696761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13:08:53</t>
        </is>
      </c>
      <c>
        <is>
          <t>08.10.2022 15:21:37</t>
        </is>
      </c>
      <c>
        <v>2.212222222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2.212222</v>
      </c>
      <c>
        <v>0</v>
      </c>
      <c>
        <v>0</v>
      </c>
      <c>
        <v>0</v>
      </c>
      <c>
        <v>0</v>
      </c>
    </row>
    <row>
      <c>
        <v>2391476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K-4366 35-01-K04366_35-01-K04366_2356201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13:16:24</t>
        </is>
      </c>
      <c>
        <is>
          <t>08.10.2022 16:39:03</t>
        </is>
      </c>
      <c>
        <v>3.3775</v>
      </c>
      <c>
        <v>0</v>
      </c>
      <c>
        <v>152</v>
      </c>
      <c>
        <v>0</v>
      </c>
      <c>
        <v>0</v>
      </c>
      <c>
        <v>0</v>
      </c>
      <c>
        <v>0</v>
      </c>
      <c>
        <v>0</v>
      </c>
      <c>
        <v>513.38</v>
      </c>
      <c>
        <v>0</v>
      </c>
      <c>
        <v>0</v>
      </c>
      <c>
        <v>0</v>
      </c>
      <c>
        <v>0</v>
      </c>
    </row>
    <row>
      <c>
        <v>2391471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KINIK TR-31 35-24-L00221_D_56374998_56374998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13:16:45</t>
        </is>
      </c>
      <c>
        <is>
          <t>08.10.2022 15:18:23</t>
        </is>
      </c>
      <c>
        <v>2.027222222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12.163333</v>
      </c>
      <c>
        <v>0</v>
      </c>
      <c>
        <v>0</v>
      </c>
    </row>
    <row>
      <c>
        <v>2391469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13:16:47</t>
        </is>
      </c>
      <c>
        <is>
          <t>08.10.2022 13:33:24</t>
        </is>
      </c>
      <c>
        <v>0.276944444</v>
      </c>
      <c>
        <v>1</v>
      </c>
      <c>
        <v>0</v>
      </c>
      <c>
        <v>0</v>
      </c>
      <c>
        <v>0</v>
      </c>
      <c>
        <v>0</v>
      </c>
      <c>
        <v>0</v>
      </c>
      <c>
        <v>0.276944</v>
      </c>
      <c>
        <v>0</v>
      </c>
      <c>
        <v>0</v>
      </c>
      <c>
        <v>0</v>
      </c>
      <c>
        <v>0</v>
      </c>
      <c>
        <v>0</v>
      </c>
    </row>
    <row>
      <c>
        <v>2391470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MEHMET AKİF BİLİR TR 35-17-M00496_A_83917701_83917701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13:16:57</t>
        </is>
      </c>
      <c>
        <is>
          <t>08.10.2022 14:03:06</t>
        </is>
      </c>
      <c>
        <v>0.769166666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31.535833</v>
      </c>
      <c>
        <v>0</v>
      </c>
      <c>
        <v>0</v>
      </c>
      <c>
        <v>0</v>
      </c>
      <c>
        <v>0</v>
      </c>
    </row>
    <row>
      <c>
        <v>2391485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GÖKTEPE TR-1 35-28-M00269_C_56374857_56374857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08.10.2022 13:56:42</t>
        </is>
      </c>
      <c>
        <is>
          <t>08.10.2022 17:04:41</t>
        </is>
      </c>
      <c>
        <v>3.133055555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156.652778</v>
      </c>
      <c>
        <v>0</v>
      </c>
      <c>
        <v>0</v>
      </c>
      <c>
        <v>0</v>
      </c>
      <c>
        <v>0</v>
      </c>
    </row>
    <row>
      <c>
        <v>2391491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GÖZTEPE İM 35-01-A00004_POLİGON K18_2304010</t>
        </is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08.10.2022 13:58:52</t>
        </is>
      </c>
      <c>
        <is>
          <t>08.10.2022 16:26:53</t>
        </is>
      </c>
      <c>
        <v>2.466944444</v>
      </c>
      <c>
        <v>0</v>
      </c>
      <c>
        <v>3011</v>
      </c>
      <c>
        <v>0</v>
      </c>
      <c>
        <v>0</v>
      </c>
      <c>
        <v>0</v>
      </c>
      <c>
        <v>0</v>
      </c>
      <c>
        <v>0</v>
      </c>
      <c>
        <v>7427.969721</v>
      </c>
      <c>
        <v>0</v>
      </c>
      <c>
        <v>0</v>
      </c>
      <c>
        <v>0</v>
      </c>
      <c>
        <v>0</v>
      </c>
    </row>
    <row>
      <c>
        <v>2391488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L-332 SERKANKENT 35-18-L00332_950437020_950437020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13:59:16</t>
        </is>
      </c>
      <c>
        <is>
          <t>08.10.2022 17:20:44</t>
        </is>
      </c>
      <c>
        <v>3.357777777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3.357778</v>
      </c>
    </row>
    <row>
      <c>
        <v>2391490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ULUKENT KÖK-15 35-28-M00070_HatBaşıAyırıcı_53133656 M04_53133656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08.10.2022 14:02:16</t>
        </is>
      </c>
      <c>
        <is>
          <t>08.10.2022 17:51:05</t>
        </is>
      </c>
      <c>
        <v>3.813611111</v>
      </c>
      <c>
        <v>10</v>
      </c>
      <c>
        <v>0</v>
      </c>
      <c>
        <v>0</v>
      </c>
      <c>
        <v>0</v>
      </c>
      <c>
        <v>0</v>
      </c>
      <c>
        <v>0</v>
      </c>
      <c>
        <v>38.136111</v>
      </c>
      <c>
        <v>0</v>
      </c>
      <c>
        <v>0</v>
      </c>
      <c>
        <v>0</v>
      </c>
      <c>
        <v>0</v>
      </c>
      <c>
        <v>0</v>
      </c>
    </row>
    <row>
      <c>
        <v>2391492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BALIKLIOVA TR-2 35-19-L00272_956670690_956670690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14:06:49</t>
        </is>
      </c>
      <c>
        <is>
          <t>08.10.2022 15:45:11</t>
        </is>
      </c>
      <c>
        <v>1.639444444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1.639444</v>
      </c>
      <c>
        <v>0</v>
      </c>
      <c>
        <v>0</v>
      </c>
      <c>
        <v>0</v>
      </c>
      <c>
        <v>0</v>
      </c>
    </row>
    <row>
      <c>
        <v>2391498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M-236 35-02-M00236_99888308_99888308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14:07:39</t>
        </is>
      </c>
      <c>
        <is>
          <t>08.10.2022 19:43:06</t>
        </is>
      </c>
      <c>
        <v>5.590833333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5.590833</v>
      </c>
      <c>
        <v>0</v>
      </c>
      <c>
        <v>0</v>
      </c>
      <c>
        <v>0</v>
      </c>
      <c>
        <v>0</v>
      </c>
    </row>
    <row>
      <c>
        <v>2391496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KAVAKLIDERE TR-12 45-73-M00145_TR-14 M05_2317559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14:10:22</t>
        </is>
      </c>
      <c>
        <is>
          <t>08.10.2022 16:08:17</t>
        </is>
      </c>
      <c>
        <v>1.965277777</v>
      </c>
      <c>
        <v>0</v>
      </c>
      <c>
        <v>0</v>
      </c>
      <c>
        <v>3</v>
      </c>
      <c>
        <v>81</v>
      </c>
      <c>
        <v>23</v>
      </c>
      <c>
        <v>132</v>
      </c>
      <c>
        <v>0</v>
      </c>
      <c>
        <v>0</v>
      </c>
      <c>
        <v>5.895833</v>
      </c>
      <c>
        <v>159.1875</v>
      </c>
      <c>
        <v>45.201389</v>
      </c>
      <c>
        <v>259.416667</v>
      </c>
    </row>
    <row>
      <c>
        <v>2391497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TR-52 45-77-L00052_YURTBAŞI L02_72209785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14:14:32</t>
        </is>
      </c>
      <c>
        <is>
          <t>08.10.2022 14:52:27</t>
        </is>
      </c>
      <c>
        <v>0.631944444</v>
      </c>
      <c>
        <v>0</v>
      </c>
      <c>
        <v>2</v>
      </c>
      <c>
        <v>23</v>
      </c>
      <c>
        <v>299</v>
      </c>
      <c>
        <v>111</v>
      </c>
      <c>
        <v>1076</v>
      </c>
      <c>
        <v>0</v>
      </c>
      <c>
        <v>1.263889</v>
      </c>
      <c>
        <v>14.534722</v>
      </c>
      <c>
        <v>188.951389</v>
      </c>
      <c>
        <v>70.145833</v>
      </c>
      <c>
        <v>679.972222</v>
      </c>
    </row>
    <row>
      <c>
        <v>2391500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AKALAN TR-3 35-27-M00431_DIREK TIPI TRAFO HUCRESI H01_2051130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14:15:29</t>
        </is>
      </c>
      <c>
        <is>
          <t>08.10.2022 17:05:46</t>
        </is>
      </c>
      <c>
        <v>2.838055555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351.918889</v>
      </c>
      <c>
        <v>0</v>
      </c>
      <c>
        <v>0</v>
      </c>
      <c>
        <v>0</v>
      </c>
      <c>
        <v>0</v>
      </c>
    </row>
    <row>
      <c>
        <v>2391506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TR-99 45-78-L00099_D_56402654_56402654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08.10.2022 14:25:46</t>
        </is>
      </c>
      <c>
        <is>
          <t>08.10.2022 16:08:36</t>
        </is>
      </c>
      <c>
        <v>1.713888888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56.558333</v>
      </c>
      <c>
        <v>0</v>
      </c>
      <c>
        <v>0</v>
      </c>
      <c>
        <v>0</v>
      </c>
      <c>
        <v>0</v>
      </c>
    </row>
    <row>
      <c>
        <v>2391505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35-14-A00002_KÖYLER L09_72378551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14:27:22</t>
        </is>
      </c>
      <c>
        <is>
          <t>08.10.2022 14:48:31</t>
        </is>
      </c>
      <c>
        <v>0.3525</v>
      </c>
      <c>
        <v>58</v>
      </c>
      <c>
        <v>4184</v>
      </c>
      <c>
        <v>0</v>
      </c>
      <c>
        <v>0</v>
      </c>
      <c>
        <v>0</v>
      </c>
      <c>
        <v>0</v>
      </c>
      <c>
        <v>20.445</v>
      </c>
      <c>
        <v>1474.86</v>
      </c>
      <c>
        <v>0</v>
      </c>
      <c>
        <v>0</v>
      </c>
      <c>
        <v>0</v>
      </c>
      <c>
        <v>0</v>
      </c>
    </row>
    <row>
      <c>
        <v>2391511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KINIK TR-30 35-24-L00220_A_56375053_56375053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14:28:26</t>
        </is>
      </c>
      <c>
        <is>
          <t>08.10.2022 16:04:04</t>
        </is>
      </c>
      <c>
        <v>1.593888888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46.222778</v>
      </c>
      <c>
        <v>0</v>
      </c>
      <c>
        <v>0</v>
      </c>
    </row>
    <row>
      <c>
        <v>2391507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BÖLCEK DM 35-16-M00153_SARICALAR M07_82962828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08.10.2022 14:29:51</t>
        </is>
      </c>
      <c>
        <is>
          <t>08.10.2022 15:49:16</t>
        </is>
      </c>
      <c>
        <v>1.323611111</v>
      </c>
      <c>
        <v>13</v>
      </c>
      <c>
        <v>0</v>
      </c>
      <c>
        <v>0</v>
      </c>
      <c>
        <v>0</v>
      </c>
      <c>
        <v>14</v>
      </c>
      <c>
        <v>247</v>
      </c>
      <c>
        <v>17.206944</v>
      </c>
      <c>
        <v>0</v>
      </c>
      <c>
        <v>0</v>
      </c>
      <c>
        <v>0</v>
      </c>
      <c>
        <v>18.530556</v>
      </c>
      <c>
        <v>326.931944</v>
      </c>
    </row>
    <row>
      <c>
        <v>2391503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45-82-A00001_DENİŞ-2 M12_2324964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08.10.2022 14:32:18</t>
        </is>
      </c>
      <c>
        <is>
          <t>08.10.2022 14:34:15</t>
        </is>
      </c>
      <c>
        <v>0.0325</v>
      </c>
      <c>
        <v>27</v>
      </c>
      <c>
        <v>0</v>
      </c>
      <c>
        <v>0</v>
      </c>
      <c>
        <v>0</v>
      </c>
      <c>
        <v>0</v>
      </c>
      <c>
        <v>118</v>
      </c>
      <c>
        <v>0.8775</v>
      </c>
      <c>
        <v>0</v>
      </c>
      <c>
        <v>0</v>
      </c>
      <c>
        <v>0</v>
      </c>
      <c>
        <v>0</v>
      </c>
      <c>
        <v>3.835</v>
      </c>
    </row>
    <row>
      <c>
        <v>2391509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TR-6 35-31-L00006_B_72253177_72253177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14:34:24</t>
        </is>
      </c>
      <c>
        <is>
          <t>08.10.2022 16:52:13</t>
        </is>
      </c>
      <c>
        <v>2.296944444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59.720556</v>
      </c>
      <c>
        <v>0</v>
      </c>
      <c>
        <v>0</v>
      </c>
    </row>
    <row>
      <c>
        <v>2391516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TR-5 35-21-L00146_953358251_953358251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14:41:24</t>
        </is>
      </c>
      <c>
        <is>
          <t>08.10.2022 22:06:11</t>
        </is>
      </c>
      <c>
        <v>7.413055555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7.413056</v>
      </c>
      <c>
        <v>0</v>
      </c>
      <c>
        <v>0</v>
      </c>
      <c>
        <v>0</v>
      </c>
      <c>
        <v>0</v>
      </c>
    </row>
    <row>
      <c>
        <v>2391512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35-18-A00003_SAĞLIKÇILAR L06_2307805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14:41:44</t>
        </is>
      </c>
      <c>
        <is>
          <t>08.10.2022 15:03:48</t>
        </is>
      </c>
      <c>
        <v>0.367777777</v>
      </c>
      <c>
        <v>0</v>
      </c>
      <c>
        <v>0</v>
      </c>
      <c>
        <v>31</v>
      </c>
      <c>
        <v>1310</v>
      </c>
      <c>
        <v>0</v>
      </c>
      <c>
        <v>0</v>
      </c>
      <c>
        <v>0</v>
      </c>
      <c>
        <v>0</v>
      </c>
      <c>
        <v>11.401111</v>
      </c>
      <c>
        <v>481.788888</v>
      </c>
      <c>
        <v>0</v>
      </c>
      <c>
        <v>0</v>
      </c>
    </row>
    <row>
      <c>
        <v>2391508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K-2807 35-01-K02807_35-01-K02807_2348736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08.10.2022 14:49:02</t>
        </is>
      </c>
      <c>
        <is>
          <t>08.10.2022 15:31:19</t>
        </is>
      </c>
      <c>
        <v>0.704722222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89.499722</v>
      </c>
      <c>
        <v>0</v>
      </c>
      <c>
        <v>0</v>
      </c>
      <c>
        <v>0</v>
      </c>
      <c>
        <v>0</v>
      </c>
    </row>
    <row>
      <c>
        <v>2391520</v>
      </c>
      <c>
        <v>1</v>
      </c>
      <c>
        <is>
          <t>İZMİR</t>
        </is>
      </c>
      <c>
        <v>FOÇA</v>
      </c>
      <c>
        <is>
          <t>Saha Dağıtım Kutusu (SDK)</t>
        </is>
      </c>
      <c t="inlineStr">
        <is>
          <t>YENİ FOÇA TR-27 35-23-M00027_42096179 e2b_42106635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14:49:35</t>
        </is>
      </c>
      <c>
        <is>
          <t>08.10.2022 15:20:20</t>
        </is>
      </c>
      <c>
        <v>0.5125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35.3625</v>
      </c>
      <c>
        <v>0</v>
      </c>
      <c>
        <v>0</v>
      </c>
      <c>
        <v>0</v>
      </c>
      <c>
        <v>0</v>
      </c>
    </row>
    <row>
      <c>
        <v>2391519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KOLDERE TR-2 45-80-M00114_956539332_956539332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08.10.2022 14:49:37</t>
        </is>
      </c>
      <c>
        <is>
          <t>08.10.2022 17:45:10</t>
        </is>
      </c>
      <c>
        <v>2.925833333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5.851667</v>
      </c>
      <c>
        <v>0</v>
      </c>
      <c>
        <v>0</v>
      </c>
      <c>
        <v>0</v>
      </c>
      <c>
        <v>0</v>
      </c>
    </row>
    <row>
      <c>
        <v>2391521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İSLAMLAR TR-1 35-30-L00149_C_56403856_56403856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14:54:42</t>
        </is>
      </c>
      <c>
        <is>
          <t>08.10.2022 15:23:51</t>
        </is>
      </c>
      <c>
        <v>0.485833333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17.004167</v>
      </c>
      <c>
        <v>0</v>
      </c>
      <c>
        <v>0</v>
      </c>
    </row>
    <row>
      <c>
        <v>2391525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ÇERİKÖZÜ YAYLA TR-3 35-29-L00801__72410804_72410804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15:00:34</t>
        </is>
      </c>
      <c>
        <is>
          <t>08.10.2022 17:10:48</t>
        </is>
      </c>
      <c>
        <v>2.170555555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4.341111</v>
      </c>
    </row>
    <row>
      <c>
        <v>2391526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KAYMAKÇI TR-5 35-15-M00246_C_56361994_56361994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15:05:25</t>
        </is>
      </c>
      <c>
        <is>
          <t>08.10.2022 15:19:45</t>
        </is>
      </c>
      <c>
        <v>0.238888888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3.583333</v>
      </c>
      <c>
        <v>0</v>
      </c>
      <c>
        <v>0</v>
      </c>
    </row>
    <row>
      <c>
        <v>2391528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35-16-A00002_TR-128(TM-2/128) L11_2055214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08.10.2022 15:06:00</t>
        </is>
      </c>
      <c>
        <is>
          <t>08.10.2022 15:21:55</t>
        </is>
      </c>
      <c>
        <v>0.265277777</v>
      </c>
      <c>
        <v>37</v>
      </c>
      <c>
        <v>2374</v>
      </c>
      <c>
        <v>0</v>
      </c>
      <c>
        <v>0</v>
      </c>
      <c>
        <v>6</v>
      </c>
      <c>
        <v>0</v>
      </c>
      <c>
        <v>9.815278</v>
      </c>
      <c>
        <v>629.769443</v>
      </c>
      <c>
        <v>0</v>
      </c>
      <c>
        <v>0</v>
      </c>
      <c>
        <v>1.591667</v>
      </c>
      <c>
        <v>0</v>
      </c>
    </row>
    <row>
      <c>
        <v>2391529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FEVZİPAŞA TR-1 45-71-M00579_A_56384268_56384268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15:12:07</t>
        </is>
      </c>
      <c>
        <is>
          <t>08.10.2022 19:53:47</t>
        </is>
      </c>
      <c>
        <v>4.694444444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248.805556</v>
      </c>
      <c>
        <v>0</v>
      </c>
      <c>
        <v>0</v>
      </c>
      <c>
        <v>0</v>
      </c>
      <c>
        <v>0</v>
      </c>
    </row>
    <row>
      <c>
        <v>2391535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 35-27-M00792_EĞRİDERE-1 M06_2053524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15:14:22</t>
        </is>
      </c>
      <c>
        <is>
          <t>08.10.2022 15:39:21</t>
        </is>
      </c>
      <c>
        <v>0.416388888</v>
      </c>
      <c>
        <v>35</v>
      </c>
      <c>
        <v>294</v>
      </c>
      <c>
        <v>0</v>
      </c>
      <c>
        <v>0</v>
      </c>
      <c>
        <v>0</v>
      </c>
      <c>
        <v>0</v>
      </c>
      <c>
        <v>14.573611</v>
      </c>
      <c>
        <v>122.418333</v>
      </c>
      <c>
        <v>0</v>
      </c>
      <c>
        <v>0</v>
      </c>
      <c>
        <v>0</v>
      </c>
      <c>
        <v>0</v>
      </c>
    </row>
    <row>
      <c>
        <v>2391531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TR-4 35-31-L00073_47942825_56371101_56371101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15:15:33</t>
        </is>
      </c>
      <c>
        <is>
          <t>08.10.2022 18:39:43</t>
        </is>
      </c>
      <c>
        <v>3.402777777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10.208333</v>
      </c>
    </row>
    <row>
      <c>
        <v>2391532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KOYUNDERE TR-12 35-28-M00161_35-28-M00161_66532826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15:16:21</t>
        </is>
      </c>
      <c>
        <is>
          <t>08.10.2022 16:59:50</t>
        </is>
      </c>
      <c>
        <v>1.724722222</v>
      </c>
      <c>
        <v>0</v>
      </c>
      <c>
        <v>679</v>
      </c>
      <c>
        <v>0</v>
      </c>
      <c>
        <v>0</v>
      </c>
      <c>
        <v>0</v>
      </c>
      <c>
        <v>0</v>
      </c>
      <c>
        <v>0</v>
      </c>
      <c>
        <v>1171.086389</v>
      </c>
      <c>
        <v>0</v>
      </c>
      <c>
        <v>0</v>
      </c>
      <c>
        <v>0</v>
      </c>
      <c>
        <v>0</v>
      </c>
    </row>
    <row>
      <c>
        <v>2391539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TR-150 35-15-M00150_950360781_950360781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15:26:46</t>
        </is>
      </c>
      <c>
        <is>
          <t>08.10.2022 17:34:24</t>
        </is>
      </c>
      <c>
        <v>2.127222222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19.145</v>
      </c>
      <c>
        <v>0</v>
      </c>
      <c>
        <v>0</v>
      </c>
      <c>
        <v>0</v>
      </c>
      <c>
        <v>0</v>
      </c>
    </row>
    <row>
      <c>
        <v>2391541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TR-28 35-21-L00156_953358348_953358348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15:26:59</t>
        </is>
      </c>
      <c>
        <is>
          <t>08.10.2022 21:31:54</t>
        </is>
      </c>
      <c>
        <v>6.081944444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6.081944</v>
      </c>
      <c>
        <v>0</v>
      </c>
      <c>
        <v>0</v>
      </c>
      <c>
        <v>0</v>
      </c>
      <c>
        <v>0</v>
      </c>
    </row>
    <row>
      <c>
        <v>2391546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K-916 35-01-K00916_K-1663 K03_2118963</t>
        </is>
      </c>
      <c>
        <v>Hırsızlık </v>
      </c>
      <c>
        <v>Dağıtım-OG</v>
      </c>
      <c>
        <v>Uzun</v>
      </c>
      <c>
        <v>Dışsal</v>
      </c>
      <c>
        <v>Bildirimsiz</v>
      </c>
      <c>
        <is>
          <t>08.10.2022 15:27:16</t>
        </is>
      </c>
      <c>
        <is>
          <t>08.10.2022 16:05:01</t>
        </is>
      </c>
      <c>
        <v>0.629166666</v>
      </c>
      <c>
        <v>0</v>
      </c>
      <c>
        <v>1242</v>
      </c>
      <c>
        <v>0</v>
      </c>
      <c>
        <v>0</v>
      </c>
      <c>
        <v>0</v>
      </c>
      <c>
        <v>0</v>
      </c>
      <c>
        <v>0</v>
      </c>
      <c>
        <v>781.424999</v>
      </c>
      <c>
        <v>0</v>
      </c>
      <c>
        <v>0</v>
      </c>
      <c>
        <v>0</v>
      </c>
      <c>
        <v>0</v>
      </c>
    </row>
    <row>
      <c>
        <v>2391543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15:34:40</t>
        </is>
      </c>
      <c>
        <is>
          <t>08.10.2022 15:40:42</t>
        </is>
      </c>
      <c>
        <v>0.100555555</v>
      </c>
      <c>
        <v>53</v>
      </c>
      <c>
        <v>18</v>
      </c>
      <c>
        <v>0</v>
      </c>
      <c>
        <v>0</v>
      </c>
      <c>
        <v>0</v>
      </c>
      <c>
        <v>0</v>
      </c>
      <c>
        <v>5.329444</v>
      </c>
      <c>
        <v>1.81</v>
      </c>
      <c>
        <v>0</v>
      </c>
      <c>
        <v>0</v>
      </c>
      <c>
        <v>0</v>
      </c>
      <c>
        <v>0</v>
      </c>
    </row>
    <row>
      <c>
        <v>2391547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ÇAMBEL KÖK 35-27-M00619_YENMİŞ-2 M04_72166068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08.10.2022 15:42:12</t>
        </is>
      </c>
      <c>
        <is>
          <t>08.10.2022 17:33:48</t>
        </is>
      </c>
      <c>
        <v>1.86</v>
      </c>
      <c>
        <v>34</v>
      </c>
      <c>
        <v>397</v>
      </c>
      <c>
        <v>0</v>
      </c>
      <c>
        <v>0</v>
      </c>
      <c>
        <v>0</v>
      </c>
      <c>
        <v>0</v>
      </c>
      <c>
        <v>63.24</v>
      </c>
      <c>
        <v>738.42</v>
      </c>
      <c>
        <v>0</v>
      </c>
      <c>
        <v>0</v>
      </c>
      <c>
        <v>0</v>
      </c>
      <c>
        <v>0</v>
      </c>
    </row>
    <row>
      <c>
        <v>2391548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M-2955(YATIRIM REZERVE) 35-01-M02955_E_56365794_56365794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15:43:32</t>
        </is>
      </c>
      <c>
        <is>
          <t>08.10.2022 17:49:57</t>
        </is>
      </c>
      <c>
        <v>2.106944444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204.373611</v>
      </c>
      <c>
        <v>0</v>
      </c>
      <c>
        <v>0</v>
      </c>
      <c>
        <v>0</v>
      </c>
      <c>
        <v>0</v>
      </c>
    </row>
    <row>
      <c>
        <v>2391554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DEMİRKÖPRÜ TM 45-78-A00005_HatBaşıAyırıcı_53135943 M07_53135943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08.10.2022 15:55:22</t>
        </is>
      </c>
      <c>
        <is>
          <t>08.10.2022 15:57:00</t>
        </is>
      </c>
      <c>
        <v>0.027222222</v>
      </c>
      <c>
        <v>0</v>
      </c>
      <c>
        <v>1</v>
      </c>
      <c>
        <v>0</v>
      </c>
      <c>
        <v>0</v>
      </c>
      <c>
        <v>2</v>
      </c>
      <c>
        <v>1117</v>
      </c>
      <c>
        <v>0</v>
      </c>
      <c>
        <v>0.027222</v>
      </c>
      <c>
        <v>0</v>
      </c>
      <c>
        <v>0</v>
      </c>
      <c>
        <v>0.054444</v>
      </c>
      <c>
        <v>30.407222</v>
      </c>
    </row>
    <row>
      <c>
        <v>2391551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K-1042 35-03-K01042_C_56373374_56373374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15:58:14</t>
        </is>
      </c>
      <c>
        <is>
          <t>08.10.2022 16:39:03</t>
        </is>
      </c>
      <c>
        <v>0.680277777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70.068611</v>
      </c>
      <c>
        <v>0</v>
      </c>
      <c>
        <v>0</v>
      </c>
      <c>
        <v>0</v>
      </c>
      <c>
        <v>0</v>
      </c>
    </row>
    <row>
      <c>
        <v>2391559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K-4251 35-02-K04251_B_56365890_56365890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16:16:03</t>
        </is>
      </c>
      <c>
        <is>
          <t>08.10.2022 16:46:03</t>
        </is>
      </c>
      <c>
        <v>0.5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</row>
    <row>
      <c>
        <v>2391560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TR-30 35-21-L00155_95002404904_95002404904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16:17:15</t>
        </is>
      </c>
      <c>
        <is>
          <t>08.10.2022 22:48:31</t>
        </is>
      </c>
      <c>
        <v>6.521111111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6.521111</v>
      </c>
      <c>
        <v>0</v>
      </c>
      <c>
        <v>0</v>
      </c>
      <c>
        <v>0</v>
      </c>
      <c>
        <v>0</v>
      </c>
    </row>
    <row>
      <c>
        <v>2391563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SELENDİ TR-3 45-81-M00003_A_56400727_56400727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16:25:10</t>
        </is>
      </c>
      <c>
        <is>
          <t>08.10.2022 17:19:00</t>
        </is>
      </c>
      <c>
        <v>0.897222222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3.588889</v>
      </c>
      <c>
        <v>0</v>
      </c>
      <c>
        <v>0</v>
      </c>
    </row>
    <row>
      <c>
        <v>2391566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KARAAĞAÇLI TR-13 45-71-M01075_KARAAĞAÇLI TR-2 M06_2320971</t>
        </is>
      </c>
      <c>
        <v>OG Hatta Yabancı Cisim</v>
      </c>
      <c>
        <v>Dağıtım-OG</v>
      </c>
      <c>
        <v>Uzun</v>
      </c>
      <c>
        <v>Şebeke işletmecisi </v>
      </c>
      <c>
        <v>Bildirimsiz</v>
      </c>
      <c>
        <is>
          <t>08.10.2022 16:34:58</t>
        </is>
      </c>
      <c>
        <is>
          <t>08.10.2022 17:47:27</t>
        </is>
      </c>
      <c>
        <v>1.208055555</v>
      </c>
      <c>
        <v>14</v>
      </c>
      <c>
        <v>1046</v>
      </c>
      <c>
        <v>0</v>
      </c>
      <c>
        <v>0</v>
      </c>
      <c>
        <v>0</v>
      </c>
      <c>
        <v>0</v>
      </c>
      <c>
        <v>16.912778</v>
      </c>
      <c>
        <v>1263.626111</v>
      </c>
      <c>
        <v>0</v>
      </c>
      <c>
        <v>0</v>
      </c>
      <c>
        <v>0</v>
      </c>
      <c>
        <v>0</v>
      </c>
    </row>
    <row>
      <c>
        <v>2391571</v>
      </c>
      <c>
        <v>1</v>
      </c>
      <c>
        <is>
          <t>MANİSA</t>
        </is>
      </c>
      <c>
        <v>GÖRDES</v>
      </c>
      <c>
        <is>
          <t>Dağıtım Transformatörü</t>
        </is>
      </c>
      <c t="inlineStr">
        <is>
          <t>YAKAKÖY TR-2 45-75-M00250_45-75-M00250_2367608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08.10.2022 16:49:30</t>
        </is>
      </c>
      <c>
        <is>
          <t>08.10.2022 18:49:47</t>
        </is>
      </c>
      <c>
        <v>2.004722222</v>
      </c>
      <c>
        <v>0</v>
      </c>
      <c>
        <v>0</v>
      </c>
      <c>
        <v>0</v>
      </c>
      <c>
        <v>0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272.642222</v>
      </c>
    </row>
    <row>
      <c>
        <v>2391572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YAYALAR TR-1 45-73-M00161_45-73-M00161_2351881</t>
        </is>
      </c>
      <c>
        <v>AG Pano Arızası</v>
      </c>
      <c>
        <v>Dağıtım-AG</v>
      </c>
      <c>
        <v>Uzun</v>
      </c>
      <c>
        <v>Şebeke işletmecisi </v>
      </c>
      <c>
        <v>Bildirimsiz</v>
      </c>
      <c>
        <is>
          <t>08.10.2022 16:50:42</t>
        </is>
      </c>
      <c>
        <is>
          <t>08.10.2022 18:32:39</t>
        </is>
      </c>
      <c>
        <v>1.699166666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115.543333</v>
      </c>
      <c>
        <v>0</v>
      </c>
      <c>
        <v>0</v>
      </c>
      <c>
        <v>0</v>
      </c>
      <c>
        <v>0</v>
      </c>
    </row>
    <row>
      <c>
        <v>2391574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08.10.2022 16:58:08</t>
        </is>
      </c>
      <c>
        <is>
          <t>08.10.2022 16:58:44</t>
        </is>
      </c>
      <c>
        <v>0.01</v>
      </c>
      <c>
        <v>0</v>
      </c>
      <c>
        <v>0</v>
      </c>
      <c>
        <v>25</v>
      </c>
      <c>
        <v>126</v>
      </c>
      <c>
        <v>37</v>
      </c>
      <c>
        <v>545</v>
      </c>
      <c>
        <v>0</v>
      </c>
      <c>
        <v>0</v>
      </c>
      <c>
        <v>0.25</v>
      </c>
      <c>
        <v>1.26</v>
      </c>
      <c>
        <v>0.37</v>
      </c>
      <c>
        <v>5.45</v>
      </c>
    </row>
    <row>
      <c>
        <v>2391579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35-03-K01717_B_56367508_56367508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17:05:35</t>
        </is>
      </c>
      <c>
        <is>
          <t>08.10.2022 18:26:10</t>
        </is>
      </c>
      <c>
        <v>1.343055555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69.838889</v>
      </c>
      <c>
        <v>0</v>
      </c>
      <c>
        <v>0</v>
      </c>
      <c>
        <v>0</v>
      </c>
      <c>
        <v>0</v>
      </c>
    </row>
    <row>
      <c>
        <v>2391584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TR-18 35-21-L00026_A_56390376_56390376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17:08:53</t>
        </is>
      </c>
      <c>
        <is>
          <t>08.10.2022 18:26:49</t>
        </is>
      </c>
      <c>
        <v>1.298888888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38.966667</v>
      </c>
      <c>
        <v>0</v>
      </c>
      <c>
        <v>0</v>
      </c>
    </row>
    <row>
      <c>
        <v>2391582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KÖMÜRCÜ TR-1 45-72-M00200_A_65512561_65512561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08.10.2022 17:09:38</t>
        </is>
      </c>
      <c>
        <is>
          <t>08.10.2022 19:01:09</t>
        </is>
      </c>
      <c>
        <v>1.858611111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24.161944</v>
      </c>
    </row>
    <row>
      <c>
        <v>2391578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TR-17 35-23-L00017_C_56398542_56398542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08.10.2022 17:11:43</t>
        </is>
      </c>
      <c>
        <is>
          <t>08.10.2022 18:14:45</t>
        </is>
      </c>
      <c>
        <v>1.050555555</v>
      </c>
      <c>
        <v>0</v>
      </c>
      <c>
        <v>85</v>
      </c>
      <c>
        <v>0</v>
      </c>
      <c>
        <v>0</v>
      </c>
      <c>
        <v>0</v>
      </c>
      <c>
        <v>0</v>
      </c>
      <c>
        <v>0</v>
      </c>
      <c>
        <v>89.297222</v>
      </c>
      <c>
        <v>0</v>
      </c>
      <c>
        <v>0</v>
      </c>
      <c>
        <v>0</v>
      </c>
      <c>
        <v>0</v>
      </c>
    </row>
    <row>
      <c>
        <v>2391585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TR-7/3 45-82-M00449_A_65514024_65514024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17:14:11</t>
        </is>
      </c>
      <c>
        <is>
          <t>08.10.2022 20:39:27</t>
        </is>
      </c>
      <c>
        <v>3.421111111</v>
      </c>
      <c>
        <v>0</v>
      </c>
      <c>
        <v>143</v>
      </c>
      <c>
        <v>0</v>
      </c>
      <c>
        <v>0</v>
      </c>
      <c>
        <v>0</v>
      </c>
      <c>
        <v>0</v>
      </c>
      <c>
        <v>0</v>
      </c>
      <c>
        <v>489.218889</v>
      </c>
      <c>
        <v>0</v>
      </c>
      <c>
        <v>0</v>
      </c>
      <c>
        <v>0</v>
      </c>
      <c>
        <v>0</v>
      </c>
    </row>
    <row>
      <c>
        <v>2391589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ALİAĞA TR-43 DM 35-17-M00043_HatBaşıAyırıcı_72727542 M13_72727542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17:21:13</t>
        </is>
      </c>
      <c>
        <is>
          <t>08.10.2022 20:17:17</t>
        </is>
      </c>
      <c>
        <v>2.934444444</v>
      </c>
      <c>
        <v>7</v>
      </c>
      <c>
        <v>0</v>
      </c>
      <c>
        <v>0</v>
      </c>
      <c>
        <v>0</v>
      </c>
      <c>
        <v>0</v>
      </c>
      <c>
        <v>0</v>
      </c>
      <c>
        <v>20.541111</v>
      </c>
      <c>
        <v>0</v>
      </c>
      <c>
        <v>0</v>
      </c>
      <c>
        <v>0</v>
      </c>
      <c>
        <v>0</v>
      </c>
      <c>
        <v>0</v>
      </c>
    </row>
    <row>
      <c>
        <v>2391586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TR-13 DAVUT KISRAK PARKI 35-26-M00013_35-26-M00013_2350152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08.10.2022 17:21:25</t>
        </is>
      </c>
      <c>
        <is>
          <t>08.10.2022 18:11:19</t>
        </is>
      </c>
      <c>
        <v>0.831666666</v>
      </c>
      <c>
        <v>0</v>
      </c>
      <c>
        <v>332</v>
      </c>
      <c>
        <v>0</v>
      </c>
      <c>
        <v>0</v>
      </c>
      <c>
        <v>0</v>
      </c>
      <c>
        <v>0</v>
      </c>
      <c>
        <v>0</v>
      </c>
      <c>
        <v>276.113333</v>
      </c>
      <c>
        <v>0</v>
      </c>
      <c>
        <v>0</v>
      </c>
      <c>
        <v>0</v>
      </c>
      <c>
        <v>0</v>
      </c>
    </row>
    <row>
      <c>
        <v>2391590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MAVİDERE TR-5 35-31-L00208_47874891_56380904_56380904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17:22:31</t>
        </is>
      </c>
      <c>
        <is>
          <t>08.10.2022 19:01:14</t>
        </is>
      </c>
      <c>
        <v>1.645277777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4.935833</v>
      </c>
    </row>
    <row>
      <c>
        <v>2391588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TR-150 35-15-M00150_35-15-M00150_66882162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17:23:04</t>
        </is>
      </c>
      <c>
        <is>
          <t>08.10.2022 17:37:40</t>
        </is>
      </c>
      <c>
        <v>0.243333333</v>
      </c>
      <c>
        <v>0</v>
      </c>
      <c>
        <v>511</v>
      </c>
      <c>
        <v>0</v>
      </c>
      <c>
        <v>0</v>
      </c>
      <c>
        <v>0</v>
      </c>
      <c>
        <v>0</v>
      </c>
      <c>
        <v>0</v>
      </c>
      <c>
        <v>124.343333</v>
      </c>
      <c>
        <v>0</v>
      </c>
      <c>
        <v>0</v>
      </c>
      <c>
        <v>0</v>
      </c>
      <c>
        <v>0</v>
      </c>
    </row>
    <row>
      <c>
        <v>2391594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M09_2307615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08.10.2022 17:29:06</t>
        </is>
      </c>
      <c>
        <is>
          <t>08.10.2022 18:01:06</t>
        </is>
      </c>
      <c>
        <v>0.533333333</v>
      </c>
      <c>
        <v>14</v>
      </c>
      <c>
        <v>122</v>
      </c>
      <c>
        <v>0</v>
      </c>
      <c>
        <v>0</v>
      </c>
      <c>
        <v>0</v>
      </c>
      <c>
        <v>0</v>
      </c>
      <c>
        <v>7.466667</v>
      </c>
      <c>
        <v>65.066667</v>
      </c>
      <c>
        <v>0</v>
      </c>
      <c>
        <v>0</v>
      </c>
      <c>
        <v>0</v>
      </c>
      <c>
        <v>0</v>
      </c>
    </row>
    <row>
      <c>
        <v>2391599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OVAKENT TR-11 35-15-L00633_DIREK TIPI TRAFO HUCRESI H01_2048688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08.10.2022 17:30:03</t>
        </is>
      </c>
      <c>
        <is>
          <t>08.10.2022 21:56:44</t>
        </is>
      </c>
      <c>
        <v>4.444722222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542.256111</v>
      </c>
      <c>
        <v>0</v>
      </c>
      <c>
        <v>0</v>
      </c>
      <c>
        <v>0</v>
      </c>
      <c>
        <v>0</v>
      </c>
    </row>
    <row>
      <c>
        <v>2391598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AVDAN TR-1 45-82-M00230_C_56405145_56405145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17:31:11</t>
        </is>
      </c>
      <c>
        <is>
          <t>08.10.2022 18:22:47</t>
        </is>
      </c>
      <c>
        <v>0.86</v>
      </c>
      <c>
        <v>0</v>
      </c>
      <c>
        <v>220</v>
      </c>
      <c>
        <v>0</v>
      </c>
      <c>
        <v>0</v>
      </c>
      <c>
        <v>0</v>
      </c>
      <c>
        <v>0</v>
      </c>
      <c>
        <v>0</v>
      </c>
      <c>
        <v>189.2</v>
      </c>
      <c>
        <v>0</v>
      </c>
      <c>
        <v>0</v>
      </c>
      <c>
        <v>0</v>
      </c>
      <c>
        <v>0</v>
      </c>
    </row>
    <row>
      <c>
        <v>2391601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TR-2 35-31-L00071_47943276_56398517_56398517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17:35:40</t>
        </is>
      </c>
      <c>
        <is>
          <t>08.10.2022 19:05:58</t>
        </is>
      </c>
      <c>
        <v>1.505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9.03</v>
      </c>
    </row>
    <row>
      <c>
        <v>2391605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KAYIŞLAR KÖK 45-80-M00183_KAYIŞLAR M02_72195719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17:44:12</t>
        </is>
      </c>
      <c>
        <is>
          <t>08.10.2022 18:37:30</t>
        </is>
      </c>
      <c>
        <v>0.888333333</v>
      </c>
      <c>
        <v>0</v>
      </c>
      <c>
        <v>0</v>
      </c>
      <c>
        <v>0</v>
      </c>
      <c>
        <v>0</v>
      </c>
      <c>
        <v>1</v>
      </c>
      <c>
        <v>278</v>
      </c>
      <c>
        <v>0</v>
      </c>
      <c>
        <v>0</v>
      </c>
      <c>
        <v>0</v>
      </c>
      <c>
        <v>0</v>
      </c>
      <c>
        <v>0.888333</v>
      </c>
      <c>
        <v>246.956667</v>
      </c>
    </row>
    <row>
      <c>
        <v>2391611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TR-15 ( M-715) 35-30-M00715_955297651_955297651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17:45:48</t>
        </is>
      </c>
      <c>
        <is>
          <t>08.10.2022 19:28:51</t>
        </is>
      </c>
      <c>
        <v>1.7175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8.5875</v>
      </c>
      <c>
        <v>0</v>
      </c>
      <c>
        <v>0</v>
      </c>
    </row>
    <row>
      <c>
        <v>2391608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KUYUCAK DM 35-27-M00273_HatBaşıAyırıcı_53132492 M04_53132492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17:46:09</t>
        </is>
      </c>
      <c>
        <is>
          <t>08.10.2022 19:07:23</t>
        </is>
      </c>
      <c>
        <v>1.353888888</v>
      </c>
      <c>
        <v>10</v>
      </c>
      <c>
        <v>276</v>
      </c>
      <c>
        <v>0</v>
      </c>
      <c>
        <v>0</v>
      </c>
      <c>
        <v>0</v>
      </c>
      <c>
        <v>0</v>
      </c>
      <c>
        <v>13.538889</v>
      </c>
      <c>
        <v>373.673333</v>
      </c>
      <c>
        <v>0</v>
      </c>
      <c>
        <v>0</v>
      </c>
      <c>
        <v>0</v>
      </c>
      <c>
        <v>0</v>
      </c>
    </row>
    <row>
      <c>
        <v>2391609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DEMİRCİLİ DM 35-15-L00895_HatBaşıAyırıcı_79156061 L08_79156061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17:50:16</t>
        </is>
      </c>
      <c>
        <is>
          <t>08.10.2022 19:41:56</t>
        </is>
      </c>
      <c>
        <v>1.861111111</v>
      </c>
      <c>
        <v>1</v>
      </c>
      <c>
        <v>0</v>
      </c>
      <c>
        <v>0</v>
      </c>
      <c>
        <v>0</v>
      </c>
      <c>
        <v>0</v>
      </c>
      <c>
        <v>0</v>
      </c>
      <c>
        <v>1.861111</v>
      </c>
      <c>
        <v>0</v>
      </c>
      <c>
        <v>0</v>
      </c>
      <c>
        <v>0</v>
      </c>
      <c>
        <v>0</v>
      </c>
      <c>
        <v>0</v>
      </c>
    </row>
    <row>
      <c>
        <v>2391610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K-2984 35-03-K02984_910033010_910033010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08.10.2022 17:53:01</t>
        </is>
      </c>
      <c>
        <is>
          <t>08.10.2022 18:58:54</t>
        </is>
      </c>
      <c>
        <v>1.098055555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17.568889</v>
      </c>
      <c>
        <v>0</v>
      </c>
      <c>
        <v>0</v>
      </c>
      <c>
        <v>0</v>
      </c>
      <c>
        <v>0</v>
      </c>
    </row>
    <row>
      <c>
        <v>2391612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İMBAT DM 35-15-M00370_HALK ENERJİ GES M03_2304387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08.10.2022 17:55:12</t>
        </is>
      </c>
      <c>
        <is>
          <t>08.10.2022 22:55:39</t>
        </is>
      </c>
      <c>
        <v>5.0075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40.06</v>
      </c>
      <c>
        <v>0</v>
      </c>
    </row>
    <row>
      <c>
        <v>2391616</v>
      </c>
      <c>
        <v>1</v>
      </c>
      <c>
        <is>
          <t>MANİSA</t>
        </is>
      </c>
      <c>
        <v>KIRKAĞAÇ</v>
      </c>
      <c>
        <is>
          <t>Dağıtım Transformatörü</t>
        </is>
      </c>
      <c t="inlineStr">
        <is>
          <t>KARAKURT TARIMSAL SULAMA TR-1 45-76-L00036_45-76-L00036_2359908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08.10.2022 17:55:39</t>
        </is>
      </c>
      <c>
        <is>
          <t>08.10.2022 18:56:30</t>
        </is>
      </c>
      <c>
        <v>1.014166666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24.34</v>
      </c>
      <c>
        <v>0</v>
      </c>
      <c>
        <v>0</v>
      </c>
    </row>
    <row>
      <c>
        <v>2391617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KARAAĞAÇLI TR-2 45-71-M00130_45-71-M00130_72242837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08.10.2022 17:57:04</t>
        </is>
      </c>
      <c>
        <is>
          <t>08.10.2022 18:18:10</t>
        </is>
      </c>
      <c>
        <v>0.351666666</v>
      </c>
      <c>
        <v>0</v>
      </c>
      <c>
        <v>234</v>
      </c>
      <c>
        <v>0</v>
      </c>
      <c>
        <v>0</v>
      </c>
      <c>
        <v>0</v>
      </c>
      <c>
        <v>0</v>
      </c>
      <c>
        <v>0</v>
      </c>
      <c>
        <v>82.29</v>
      </c>
      <c>
        <v>0</v>
      </c>
      <c>
        <v>0</v>
      </c>
      <c>
        <v>0</v>
      </c>
      <c>
        <v>0</v>
      </c>
    </row>
    <row>
      <c>
        <v>2391619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YUKARI İNEŞİR TR-1 35-16-M00098_47455133_56399377_56399377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17:58:36</t>
        </is>
      </c>
      <c>
        <is>
          <t>08.10.2022 21:22:35</t>
        </is>
      </c>
      <c>
        <v>3.399722222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20.398333</v>
      </c>
    </row>
    <row>
      <c>
        <v>2391624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TR-150 35-15-M00150_950360502_950360502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18:17:04</t>
        </is>
      </c>
      <c>
        <is>
          <t>08.10.2022 22:51:07</t>
        </is>
      </c>
      <c>
        <v>4.5675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41.1075</v>
      </c>
      <c>
        <v>0</v>
      </c>
      <c>
        <v>0</v>
      </c>
      <c>
        <v>0</v>
      </c>
      <c>
        <v>0</v>
      </c>
    </row>
    <row>
      <c>
        <v>2391625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35-27-A00002_KUYUCAK M07_2306689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18:20:31</t>
        </is>
      </c>
      <c>
        <is>
          <t>08.10.2022 18:38:23</t>
        </is>
      </c>
      <c>
        <v>0.298052777</v>
      </c>
      <c>
        <v>58</v>
      </c>
      <c>
        <v>574</v>
      </c>
      <c>
        <v>0</v>
      </c>
      <c>
        <v>0</v>
      </c>
      <c>
        <v>0</v>
      </c>
      <c>
        <v>0</v>
      </c>
      <c>
        <v>17.287061</v>
      </c>
      <c>
        <v>171.082294</v>
      </c>
      <c>
        <v>0</v>
      </c>
      <c>
        <v>0</v>
      </c>
      <c>
        <v>0</v>
      </c>
      <c>
        <v>0</v>
      </c>
    </row>
    <row>
      <c>
        <v>2391629</v>
      </c>
      <c>
        <v>1</v>
      </c>
      <c>
        <is>
          <t>İZMİR</t>
        </is>
      </c>
      <c>
        <v>KARABURUN</v>
      </c>
      <c>
        <is>
          <t>Dağıtım Transformatörü</t>
        </is>
      </c>
      <c t="inlineStr">
        <is>
          <t>KARABURUN TR-18 35-21-L00026_35-21-L00026_2376241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18:24:52</t>
        </is>
      </c>
      <c>
        <is>
          <t>08.10.2022 22:52:50</t>
        </is>
      </c>
      <c>
        <v>4.466111111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254.568333</v>
      </c>
      <c>
        <v>0</v>
      </c>
      <c>
        <v>0</v>
      </c>
    </row>
    <row>
      <c>
        <v>2391628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SUBATAN TR-5 35-15-L00340_35-15-L00340_2365328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08.10.2022 18:29:32</t>
        </is>
      </c>
      <c>
        <is>
          <t>08.10.2022 19:51:11</t>
        </is>
      </c>
      <c>
        <v>1.360833333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69.4025</v>
      </c>
      <c>
        <v>0</v>
      </c>
      <c>
        <v>0</v>
      </c>
      <c>
        <v>0</v>
      </c>
      <c>
        <v>0</v>
      </c>
    </row>
    <row>
      <c>
        <v>2391630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DM-3/13 35-29-M00090_950337308_950337308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18:30:01</t>
        </is>
      </c>
      <c>
        <is>
          <t>08.10.2022 19:07:11</t>
        </is>
      </c>
      <c>
        <v>0.619444444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8.672222</v>
      </c>
      <c>
        <v>0</v>
      </c>
      <c>
        <v>0</v>
      </c>
      <c>
        <v>0</v>
      </c>
      <c>
        <v>0</v>
      </c>
    </row>
    <row>
      <c>
        <v>2391636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TR-16 35-31-L00016_47982153_56400199_56400199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18:30:02</t>
        </is>
      </c>
      <c>
        <is>
          <t>08.10.2022 19:48:51</t>
        </is>
      </c>
      <c>
        <v>1.313611111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31.526667</v>
      </c>
      <c>
        <v>0</v>
      </c>
      <c>
        <v>0</v>
      </c>
    </row>
    <row>
      <c>
        <v>2391632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YASEMİN DM 35-19-M00002_HatBaşıAyırıcı_53137481 M02_53137481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18:30:52</t>
        </is>
      </c>
      <c>
        <is>
          <t>08.10.2022 21:03:19</t>
        </is>
      </c>
      <c>
        <v>2.540833333</v>
      </c>
      <c>
        <v>1</v>
      </c>
      <c>
        <v>0</v>
      </c>
      <c>
        <v>0</v>
      </c>
      <c>
        <v>0</v>
      </c>
      <c>
        <v>0</v>
      </c>
      <c>
        <v>0</v>
      </c>
      <c>
        <v>2.540833</v>
      </c>
      <c>
        <v>0</v>
      </c>
      <c>
        <v>0</v>
      </c>
      <c>
        <v>0</v>
      </c>
      <c>
        <v>0</v>
      </c>
      <c>
        <v>0</v>
      </c>
    </row>
    <row>
      <c>
        <v>2391633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GEDİK KATRANDERE TR-2 35-31-L00133_47845313_56391892_56391892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08.10.2022 18:32:15</t>
        </is>
      </c>
      <c>
        <is>
          <t>08.10.2022 21:10:44</t>
        </is>
      </c>
      <c>
        <v>2.641388888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100.372778</v>
      </c>
      <c>
        <v>0</v>
      </c>
      <c>
        <v>0</v>
      </c>
    </row>
    <row>
      <c>
        <v>2391635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DM-3/TR-4 35-13-L00056_946422498_946422498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08.10.2022 18:35:13</t>
        </is>
      </c>
      <c>
        <is>
          <t>08.10.2022 20:23:45</t>
        </is>
      </c>
      <c>
        <v>1.808888888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9.044444</v>
      </c>
      <c>
        <v>0</v>
      </c>
      <c>
        <v>0</v>
      </c>
    </row>
    <row>
      <c>
        <v>2391642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KOZLUÖREN TR-1 45-82-M00309_945518739_945518739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18:55:15</t>
        </is>
      </c>
      <c>
        <is>
          <t>08.10.2022 22:52:24</t>
        </is>
      </c>
      <c>
        <v>3.9525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3.9525</v>
      </c>
    </row>
    <row>
      <c>
        <v>2391641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K-510 35-01-K00510_910271901_910271901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18:55:31</t>
        </is>
      </c>
      <c>
        <is>
          <t>08.10.2022 20:41:43</t>
        </is>
      </c>
      <c>
        <v>1.77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1.77</v>
      </c>
      <c>
        <v>0</v>
      </c>
      <c>
        <v>0</v>
      </c>
      <c>
        <v>0</v>
      </c>
      <c>
        <v>0</v>
      </c>
    </row>
    <row>
      <c>
        <v>2391640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YALLIOĞLU KÖK 35-15-L00361_YENİKÖY L02_66935956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08.10.2022 19:05:22</t>
        </is>
      </c>
      <c>
        <is>
          <t>08.10.2022 19:51:53</t>
        </is>
      </c>
      <c>
        <v>0.775277777</v>
      </c>
      <c>
        <v>32</v>
      </c>
      <c>
        <v>488</v>
      </c>
      <c>
        <v>0</v>
      </c>
      <c>
        <v>0</v>
      </c>
      <c>
        <v>0</v>
      </c>
      <c>
        <v>0</v>
      </c>
      <c>
        <v>24.808889</v>
      </c>
      <c>
        <v>378.335555</v>
      </c>
      <c>
        <v>0</v>
      </c>
      <c>
        <v>0</v>
      </c>
      <c>
        <v>0</v>
      </c>
      <c>
        <v>0</v>
      </c>
    </row>
    <row>
      <c>
        <v>2391652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DURASIL TR-1 45-72-L01009_A_56390825_56390825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08.10.2022 19:22:23</t>
        </is>
      </c>
      <c>
        <is>
          <t>08.10.2022 20:39:55</t>
        </is>
      </c>
      <c>
        <v>1.292222222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12.922222</v>
      </c>
      <c>
        <v>0</v>
      </c>
      <c>
        <v>0</v>
      </c>
      <c>
        <v>0</v>
      </c>
      <c>
        <v>0</v>
      </c>
    </row>
    <row>
      <c>
        <v>2391655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M-12 35-25-M00058_955267845_955267845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08.10.2022 19:31:49</t>
        </is>
      </c>
      <c>
        <is>
          <t>08.10.2022 21:10:01</t>
        </is>
      </c>
      <c>
        <v>1.636666666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3.273333</v>
      </c>
      <c>
        <v>0</v>
      </c>
      <c>
        <v>0</v>
      </c>
      <c>
        <v>0</v>
      </c>
      <c>
        <v>0</v>
      </c>
    </row>
    <row>
      <c>
        <v>2391658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TR-1/11 45-83-M00011_MATLI YEM M04_83843136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19:34:00</t>
        </is>
      </c>
      <c>
        <is>
          <t>08.10.2022 20:36:06</t>
        </is>
      </c>
      <c>
        <v>1.035</v>
      </c>
      <c>
        <v>10</v>
      </c>
      <c>
        <v>34</v>
      </c>
      <c>
        <v>0</v>
      </c>
      <c>
        <v>0</v>
      </c>
      <c>
        <v>0</v>
      </c>
      <c>
        <v>0</v>
      </c>
      <c>
        <v>10.35</v>
      </c>
      <c>
        <v>35.19</v>
      </c>
      <c>
        <v>0</v>
      </c>
      <c>
        <v>0</v>
      </c>
      <c>
        <v>0</v>
      </c>
      <c>
        <v>0</v>
      </c>
    </row>
    <row>
      <c>
        <v>2391659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DM-2/TR-28 35-22-M00062_955284369_955284369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19:44:53</t>
        </is>
      </c>
      <c>
        <is>
          <t>08.10.2022 20:46:18</t>
        </is>
      </c>
      <c>
        <v>1.023611111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1.023611</v>
      </c>
      <c>
        <v>0</v>
      </c>
      <c>
        <v>0</v>
      </c>
      <c>
        <v>0</v>
      </c>
      <c>
        <v>0</v>
      </c>
    </row>
    <row>
      <c>
        <v>2391660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AKGEDİK TR-1 45-71-M01047_953220813_953220813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19:50:38</t>
        </is>
      </c>
      <c>
        <is>
          <t>09.10.2022 01:25:02</t>
        </is>
      </c>
      <c>
        <v>5.573333333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5.573333</v>
      </c>
      <c>
        <v>0</v>
      </c>
      <c>
        <v>0</v>
      </c>
      <c>
        <v>0</v>
      </c>
      <c>
        <v>0</v>
      </c>
    </row>
    <row>
      <c>
        <v>2391663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OSMANİYE TR-1 45-73-M00503_A_56390994_56390994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08.10.2022 19:52:21</t>
        </is>
      </c>
      <c>
        <is>
          <t>08.10.2022 23:27:50</t>
        </is>
      </c>
      <c>
        <v>3.591388888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168.795278</v>
      </c>
      <c>
        <v>0</v>
      </c>
      <c>
        <v>0</v>
      </c>
      <c>
        <v>0</v>
      </c>
      <c>
        <v>0</v>
      </c>
    </row>
    <row>
      <c>
        <v>2391664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L-14 SEVTUR 35-18-L00014_965250758_965250758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08.10.2022 19:58:35</t>
        </is>
      </c>
      <c>
        <is>
          <t>08.10.2022 21:18:50</t>
        </is>
      </c>
      <c>
        <v>1.3375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1.3375</v>
      </c>
      <c>
        <v>0</v>
      </c>
      <c>
        <v>0</v>
      </c>
    </row>
    <row>
      <c>
        <v>2391668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KÖSELER TR-2 (KOCA MEZARLIK) 35-15-L00473_35-15-L00473_2365853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08.10.2022 21:05:32</t>
        </is>
      </c>
      <c>
        <is>
          <t>08.10.2022 22:24:14</t>
        </is>
      </c>
      <c>
        <v>1.311666666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28.856667</v>
      </c>
      <c>
        <v>0</v>
      </c>
      <c>
        <v>0</v>
      </c>
      <c>
        <v>0</v>
      </c>
      <c>
        <v>0</v>
      </c>
    </row>
    <row>
      <c>
        <v>2391671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AKÇAŞEHİR TR-1 35-29-L00173_35-29-L00173_2371401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08.10.2022 21:11:38</t>
        </is>
      </c>
      <c>
        <is>
          <t>08.10.2022 23:55:04</t>
        </is>
      </c>
      <c>
        <v>2.723888888</v>
      </c>
      <c>
        <v>0</v>
      </c>
      <c>
        <v>111</v>
      </c>
      <c>
        <v>0</v>
      </c>
      <c>
        <v>0</v>
      </c>
      <c>
        <v>0</v>
      </c>
      <c>
        <v>0</v>
      </c>
      <c>
        <v>0</v>
      </c>
      <c>
        <v>302.351667</v>
      </c>
      <c>
        <v>0</v>
      </c>
      <c>
        <v>0</v>
      </c>
      <c>
        <v>0</v>
      </c>
      <c>
        <v>0</v>
      </c>
    </row>
    <row>
      <c>
        <v>2391674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45-76-A00001_GEBELER L12_2325209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21:15:15</t>
        </is>
      </c>
      <c>
        <is>
          <t>08.10.2022 21:31:54</t>
        </is>
      </c>
      <c>
        <v>0.2775</v>
      </c>
      <c>
        <v>0</v>
      </c>
      <c>
        <v>0</v>
      </c>
      <c>
        <v>21</v>
      </c>
      <c>
        <v>30</v>
      </c>
      <c>
        <v>41</v>
      </c>
      <c>
        <v>795</v>
      </c>
      <c>
        <v>0</v>
      </c>
      <c>
        <v>0</v>
      </c>
      <c>
        <v>5.8275</v>
      </c>
      <c>
        <v>8.325</v>
      </c>
      <c>
        <v>11.3775</v>
      </c>
      <c>
        <v>220.6125</v>
      </c>
    </row>
    <row>
      <c>
        <v>2391681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08.10.2022 21:38:40</t>
        </is>
      </c>
      <c>
        <is>
          <t>08.10.2022 21:45:51</t>
        </is>
      </c>
      <c>
        <v>0.119722222</v>
      </c>
      <c>
        <v>53</v>
      </c>
      <c>
        <v>18</v>
      </c>
      <c>
        <v>0</v>
      </c>
      <c>
        <v>0</v>
      </c>
      <c>
        <v>0</v>
      </c>
      <c>
        <v>0</v>
      </c>
      <c>
        <v>6.345278</v>
      </c>
      <c>
        <v>2.155</v>
      </c>
      <c>
        <v>0</v>
      </c>
      <c>
        <v>0</v>
      </c>
      <c>
        <v>0</v>
      </c>
      <c>
        <v>0</v>
      </c>
    </row>
    <row>
      <c>
        <v>2391682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TR-1/11 45-83-M00011_MATLI YEM M04_83843136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08.10.2022 21:45:42</t>
        </is>
      </c>
      <c>
        <is>
          <t>08.10.2022 22:33:19</t>
        </is>
      </c>
      <c>
        <v>0.793611111</v>
      </c>
      <c>
        <v>10</v>
      </c>
      <c>
        <v>34</v>
      </c>
      <c>
        <v>0</v>
      </c>
      <c>
        <v>0</v>
      </c>
      <c>
        <v>0</v>
      </c>
      <c>
        <v>0</v>
      </c>
      <c>
        <v>7.936111</v>
      </c>
      <c>
        <v>26.982778</v>
      </c>
      <c>
        <v>0</v>
      </c>
      <c>
        <v>0</v>
      </c>
      <c>
        <v>0</v>
      </c>
      <c>
        <v>0</v>
      </c>
    </row>
    <row>
      <c>
        <v>2391687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DELEMENLER KÖK 45-73-M00490_HatBaşıAyırıcı_53136481 M03_53136481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08.10.2022 21:59:47</t>
        </is>
      </c>
      <c>
        <is>
          <t>08.10.2022 23:58:20</t>
        </is>
      </c>
      <c>
        <v>1.975833333</v>
      </c>
      <c>
        <v>0</v>
      </c>
      <c>
        <v>40</v>
      </c>
      <c>
        <v>0</v>
      </c>
      <c>
        <v>0</v>
      </c>
      <c>
        <v>6</v>
      </c>
      <c>
        <v>681</v>
      </c>
      <c>
        <v>0</v>
      </c>
      <c>
        <v>79.033333</v>
      </c>
      <c>
        <v>0</v>
      </c>
      <c>
        <v>0</v>
      </c>
      <c>
        <v>11.855</v>
      </c>
      <c>
        <v>1345.5425</v>
      </c>
    </row>
    <row>
      <c>
        <v>2391684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TR-150 35-15-M00150_35-15-M00150_66882162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08.10.2022 22:26:22</t>
        </is>
      </c>
      <c>
        <is>
          <t>08.10.2022 22:56:42</t>
        </is>
      </c>
      <c>
        <v>0.505555555</v>
      </c>
      <c>
        <v>0</v>
      </c>
      <c>
        <v>511</v>
      </c>
      <c>
        <v>0</v>
      </c>
      <c>
        <v>0</v>
      </c>
      <c>
        <v>0</v>
      </c>
      <c>
        <v>0</v>
      </c>
      <c>
        <v>0</v>
      </c>
      <c>
        <v>258.338889</v>
      </c>
      <c>
        <v>0</v>
      </c>
      <c>
        <v>0</v>
      </c>
      <c>
        <v>0</v>
      </c>
      <c>
        <v>0</v>
      </c>
    </row>
    <row>
      <c>
        <v>2391693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KUŞÇUBURUN TR-5 35-26-M01261_35-26-M01261_2366271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08.10.2022 23:58:57</t>
        </is>
      </c>
      <c>
        <is>
          <t>09.10.2022 01:58:01</t>
        </is>
      </c>
      <c>
        <v>1.984444444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29.766667</v>
      </c>
      <c>
        <v>0</v>
      </c>
      <c>
        <v>0</v>
      </c>
      <c>
        <v>0</v>
      </c>
      <c>
        <v>0</v>
      </c>
    </row>
    <row>
      <c>
        <v>2391692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UZUNKÖY TR-1 35-31-L00144_956588020_956588020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00:03:54</t>
        </is>
      </c>
      <c>
        <is>
          <t>09.10.2022 00:29:36</t>
        </is>
      </c>
      <c>
        <v>0.428333333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0.428333</v>
      </c>
      <c>
        <v>0</v>
      </c>
      <c>
        <v>0</v>
      </c>
    </row>
    <row>
      <c>
        <v>2391698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DM 1-2/5 35-29-L00062_48309387_56396708_56396708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09.10.2022 00:57:57</t>
        </is>
      </c>
      <c>
        <is>
          <t>09.10.2022 01:25:27</t>
        </is>
      </c>
      <c>
        <v>0.458333333</v>
      </c>
      <c>
        <v>0</v>
      </c>
      <c>
        <v>4</v>
      </c>
      <c>
        <v>0</v>
      </c>
      <c>
        <v>0</v>
      </c>
      <c>
        <v>0</v>
      </c>
      <c>
        <v>12</v>
      </c>
      <c>
        <v>0</v>
      </c>
      <c>
        <v>1.833333</v>
      </c>
      <c>
        <v>0</v>
      </c>
      <c>
        <v>0</v>
      </c>
      <c>
        <v>0</v>
      </c>
      <c>
        <v>5.5</v>
      </c>
    </row>
    <row>
      <c>
        <v>2391703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GÜRÇEŞME İM 35-03-A00001_HUZUREVİ K04_2310743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09.10.2022 01:13:42</t>
        </is>
      </c>
      <c>
        <is>
          <t>09.10.2022 02:03:22</t>
        </is>
      </c>
      <c>
        <v>0.827777777</v>
      </c>
      <c>
        <v>0</v>
      </c>
      <c>
        <v>5676</v>
      </c>
      <c>
        <v>0</v>
      </c>
      <c>
        <v>0</v>
      </c>
      <c>
        <v>0</v>
      </c>
      <c>
        <v>0</v>
      </c>
      <c>
        <v>0</v>
      </c>
      <c>
        <v>4698.466662</v>
      </c>
      <c>
        <v>0</v>
      </c>
      <c>
        <v>0</v>
      </c>
      <c>
        <v>0</v>
      </c>
      <c>
        <v>0</v>
      </c>
    </row>
    <row>
      <c>
        <v>2391700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35-01-A00001_GÜLTEPE K18_2307515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09.10.2022 01:13:46</t>
        </is>
      </c>
      <c>
        <is>
          <t>09.10.2022 02:03:00</t>
        </is>
      </c>
      <c>
        <v>0.820555555</v>
      </c>
      <c>
        <v>5</v>
      </c>
      <c>
        <v>7522</v>
      </c>
      <c>
        <v>0</v>
      </c>
      <c>
        <v>0</v>
      </c>
      <c>
        <v>0</v>
      </c>
      <c>
        <v>0</v>
      </c>
      <c>
        <v>4.102778</v>
      </c>
      <c>
        <v>6172.218885</v>
      </c>
      <c>
        <v>0</v>
      </c>
      <c>
        <v>0</v>
      </c>
      <c>
        <v>0</v>
      </c>
      <c>
        <v>0</v>
      </c>
    </row>
    <row>
      <c>
        <v>2391704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K-684 35-03-K00684_TRAFO K03_2119503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09.10.2022 02:03:00</t>
        </is>
      </c>
      <c>
        <is>
          <t>09.10.2022 03:59:44</t>
        </is>
      </c>
      <c>
        <v>1.945555555</v>
      </c>
      <c>
        <v>0</v>
      </c>
      <c>
        <v>742</v>
      </c>
      <c>
        <v>0</v>
      </c>
      <c>
        <v>0</v>
      </c>
      <c>
        <v>0</v>
      </c>
      <c>
        <v>0</v>
      </c>
      <c>
        <v>0</v>
      </c>
      <c>
        <v>1443.602222</v>
      </c>
      <c>
        <v>0</v>
      </c>
      <c>
        <v>0</v>
      </c>
      <c>
        <v>0</v>
      </c>
      <c>
        <v>0</v>
      </c>
    </row>
    <row>
      <c>
        <v>2391705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K-3164 35-03-K03164_TRAFO K02_2119488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09.10.2022 02:03:00</t>
        </is>
      </c>
      <c>
        <is>
          <t>09.10.2022 03:59:50</t>
        </is>
      </c>
      <c>
        <v>1.947222222</v>
      </c>
      <c>
        <v>0</v>
      </c>
      <c>
        <v>843</v>
      </c>
      <c>
        <v>0</v>
      </c>
      <c>
        <v>0</v>
      </c>
      <c>
        <v>0</v>
      </c>
      <c>
        <v>0</v>
      </c>
      <c>
        <v>0</v>
      </c>
      <c>
        <v>1641.508333</v>
      </c>
      <c>
        <v>0</v>
      </c>
      <c>
        <v>0</v>
      </c>
      <c>
        <v>0</v>
      </c>
      <c>
        <v>0</v>
      </c>
    </row>
    <row>
      <c>
        <v>2391706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ALİAĞA GIS TM 35-17-A00014_EGE GÜBRE-2 (1H07) M07_66128142</t>
        </is>
      </c>
      <c>
        <v>Yabani Hayvan Teması</v>
      </c>
      <c>
        <v>Dağıtım-OG</v>
      </c>
      <c>
        <v>Uzun</v>
      </c>
      <c>
        <v>Şebeke işletmecisi </v>
      </c>
      <c>
        <v>Bildirimsiz</v>
      </c>
      <c>
        <is>
          <t>09.10.2022 02:19:51</t>
        </is>
      </c>
      <c>
        <is>
          <t>09.10.2022 03:24:42</t>
        </is>
      </c>
      <c>
        <v>1.080833333</v>
      </c>
      <c>
        <v>4</v>
      </c>
      <c>
        <v>1251</v>
      </c>
      <c>
        <v>0</v>
      </c>
      <c>
        <v>0</v>
      </c>
      <c>
        <v>0</v>
      </c>
      <c>
        <v>0</v>
      </c>
      <c>
        <v>4.323333</v>
      </c>
      <c>
        <v>1352.1225</v>
      </c>
      <c>
        <v>0</v>
      </c>
      <c>
        <v>0</v>
      </c>
      <c>
        <v>0</v>
      </c>
      <c>
        <v>0</v>
      </c>
    </row>
    <row>
      <c>
        <v>2391712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DÜNDARLI KÖK 35-29-L00053_DALLIK GRB. ENH. L02_72215840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05:09:31</t>
        </is>
      </c>
      <c>
        <is>
          <t>09.10.2022 05:10:11</t>
        </is>
      </c>
      <c>
        <v>0.011111111</v>
      </c>
      <c>
        <v>3</v>
      </c>
      <c>
        <v>563</v>
      </c>
      <c>
        <v>0</v>
      </c>
      <c>
        <v>0</v>
      </c>
      <c>
        <v>4</v>
      </c>
      <c>
        <v>436</v>
      </c>
      <c>
        <v>0.033333</v>
      </c>
      <c>
        <v>6.255555</v>
      </c>
      <c>
        <v>0</v>
      </c>
      <c>
        <v>0</v>
      </c>
      <c>
        <v>0.044444</v>
      </c>
      <c>
        <v>4.844444</v>
      </c>
    </row>
    <row>
      <c>
        <v>2391714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07:16:43</t>
        </is>
      </c>
      <c>
        <is>
          <t>09.10.2022 07:20:27</t>
        </is>
      </c>
      <c>
        <v>0.062222222</v>
      </c>
      <c>
        <v>0</v>
      </c>
      <c>
        <v>0</v>
      </c>
      <c>
        <v>20</v>
      </c>
      <c>
        <v>1330</v>
      </c>
      <c>
        <v>0</v>
      </c>
      <c>
        <v>0</v>
      </c>
      <c>
        <v>0</v>
      </c>
      <c>
        <v>0</v>
      </c>
      <c>
        <v>1.244444</v>
      </c>
      <c>
        <v>82.755555</v>
      </c>
      <c>
        <v>0</v>
      </c>
      <c>
        <v>0</v>
      </c>
    </row>
    <row>
      <c>
        <v>2391715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BALABANLI ÜNER DEVECİ SULAMA GRB TR-7 35-15-M00339_950403563_950403563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07:25:48</t>
        </is>
      </c>
      <c>
        <is>
          <t>09.10.2022 13:19:44</t>
        </is>
      </c>
      <c>
        <v>5.898888888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5.898889</v>
      </c>
      <c>
        <v>0</v>
      </c>
      <c>
        <v>0</v>
      </c>
      <c>
        <v>0</v>
      </c>
      <c>
        <v>0</v>
      </c>
    </row>
    <row>
      <c>
        <v>2391717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K-1247 35-01-K01247_TRAFO K03_2117816</t>
        </is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09.10.2022 07:29:49</t>
        </is>
      </c>
      <c>
        <is>
          <t>09.10.2022 17:11:21</t>
        </is>
      </c>
      <c>
        <v>9.692222222</v>
      </c>
      <c>
        <v>0</v>
      </c>
      <c>
        <v>224</v>
      </c>
      <c>
        <v>0</v>
      </c>
      <c>
        <v>0</v>
      </c>
      <c>
        <v>0</v>
      </c>
      <c>
        <v>0</v>
      </c>
      <c>
        <v>0</v>
      </c>
      <c>
        <v>2171.057778</v>
      </c>
      <c>
        <v>0</v>
      </c>
      <c>
        <v>0</v>
      </c>
      <c>
        <v>0</v>
      </c>
      <c>
        <v>0</v>
      </c>
    </row>
    <row>
      <c>
        <v>2391718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TR-1/43 45-83-M00043_TR-1/44 M02_2096933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07:36:12</t>
        </is>
      </c>
      <c>
        <is>
          <t>09.10.2022 08:54:36</t>
        </is>
      </c>
      <c>
        <v>1.306666666</v>
      </c>
      <c>
        <v>8</v>
      </c>
      <c>
        <v>37</v>
      </c>
      <c>
        <v>0</v>
      </c>
      <c>
        <v>0</v>
      </c>
      <c>
        <v>0</v>
      </c>
      <c>
        <v>0</v>
      </c>
      <c>
        <v>10.453333</v>
      </c>
      <c>
        <v>48.346667</v>
      </c>
      <c>
        <v>0</v>
      </c>
      <c>
        <v>0</v>
      </c>
      <c>
        <v>0</v>
      </c>
      <c>
        <v>0</v>
      </c>
    </row>
    <row>
      <c>
        <v>2391720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TR-2/TR-3/TR-4/TR-6 M03_72111100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07:36:40</t>
        </is>
      </c>
      <c>
        <is>
          <t>09.10.2022 08:54:11</t>
        </is>
      </c>
      <c>
        <v>1.291944444</v>
      </c>
      <c>
        <v>1</v>
      </c>
      <c>
        <v>548</v>
      </c>
      <c>
        <v>0</v>
      </c>
      <c>
        <v>0</v>
      </c>
      <c>
        <v>0</v>
      </c>
      <c>
        <v>0</v>
      </c>
      <c>
        <v>1.291944</v>
      </c>
      <c>
        <v>707.985555</v>
      </c>
      <c>
        <v>0</v>
      </c>
      <c>
        <v>0</v>
      </c>
      <c>
        <v>0</v>
      </c>
      <c>
        <v>0</v>
      </c>
    </row>
    <row>
      <c>
        <v>2391719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35-29-A00001_BOYNUYOĞUN L04_2059646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07:38:16</t>
        </is>
      </c>
      <c>
        <is>
          <t>09.10.2022 07:41:40</t>
        </is>
      </c>
      <c>
        <v>0.056666666</v>
      </c>
      <c>
        <v>91</v>
      </c>
      <c>
        <v>2590</v>
      </c>
      <c>
        <v>0</v>
      </c>
      <c>
        <v>0</v>
      </c>
      <c>
        <v>5</v>
      </c>
      <c>
        <v>436</v>
      </c>
      <c>
        <v>5.156667</v>
      </c>
      <c>
        <v>146.766665</v>
      </c>
      <c>
        <v>0</v>
      </c>
      <c>
        <v>0</v>
      </c>
      <c>
        <v>0.283333</v>
      </c>
      <c>
        <v>24.706666</v>
      </c>
    </row>
    <row>
      <c>
        <v>2391721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45-76-M00043_AKHİSAR M08_72247565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07:48:46</t>
        </is>
      </c>
      <c>
        <is>
          <t>09.10.2022 07:50:00</t>
        </is>
      </c>
      <c>
        <v>0.020555555</v>
      </c>
      <c>
        <v>0</v>
      </c>
      <c>
        <v>0</v>
      </c>
      <c>
        <v>273</v>
      </c>
      <c>
        <v>2810</v>
      </c>
      <c>
        <v>2</v>
      </c>
      <c>
        <v>852</v>
      </c>
      <c>
        <v>0</v>
      </c>
      <c>
        <v>0</v>
      </c>
      <c>
        <v>5.611667</v>
      </c>
      <c>
        <v>57.76111</v>
      </c>
      <c>
        <v>0.041111</v>
      </c>
      <c>
        <v>17.513333</v>
      </c>
    </row>
    <row>
      <c>
        <v>2391723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35-29-A00001_HatBaşıAyırıcı_53138667 L04_53138667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07:50:09</t>
        </is>
      </c>
      <c>
        <is>
          <t>09.10.2022 10:44:00</t>
        </is>
      </c>
      <c>
        <v>2.8975</v>
      </c>
      <c>
        <v>3</v>
      </c>
      <c>
        <v>38</v>
      </c>
      <c>
        <v>0</v>
      </c>
      <c>
        <v>0</v>
      </c>
      <c>
        <v>0</v>
      </c>
      <c>
        <v>0</v>
      </c>
      <c>
        <v>8.6925</v>
      </c>
      <c>
        <v>110.105</v>
      </c>
      <c>
        <v>0</v>
      </c>
      <c>
        <v>0</v>
      </c>
      <c>
        <v>0</v>
      </c>
      <c>
        <v>0</v>
      </c>
    </row>
    <row>
      <c>
        <v>2391724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45-76-M00043_AKHİSAR M08_72247473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08:11:01</t>
        </is>
      </c>
      <c>
        <is>
          <t>09.10.2022 08:31:35</t>
        </is>
      </c>
      <c>
        <v>0.342777777</v>
      </c>
      <c>
        <v>0</v>
      </c>
      <c>
        <v>0</v>
      </c>
      <c>
        <v>273</v>
      </c>
      <c>
        <v>2810</v>
      </c>
      <c>
        <v>2</v>
      </c>
      <c>
        <v>852</v>
      </c>
      <c>
        <v>0</v>
      </c>
      <c>
        <v>0</v>
      </c>
      <c>
        <v>93.578333</v>
      </c>
      <c>
        <v>963.205553</v>
      </c>
      <c>
        <v>0.685556</v>
      </c>
      <c>
        <v>292.046666</v>
      </c>
    </row>
    <row>
      <c>
        <v>2391725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BALLICA İM 45-72-A00005_HAMİDİYE L07_2327273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08:14:31</t>
        </is>
      </c>
      <c>
        <is>
          <t>09.10.2022 08:47:20</t>
        </is>
      </c>
      <c>
        <v>0.546944444</v>
      </c>
      <c>
        <v>184</v>
      </c>
      <c>
        <v>499</v>
      </c>
      <c>
        <v>0</v>
      </c>
      <c>
        <v>0</v>
      </c>
      <c>
        <v>0</v>
      </c>
      <c>
        <v>0</v>
      </c>
      <c>
        <v>100.637778</v>
      </c>
      <c>
        <v>272.925278</v>
      </c>
      <c>
        <v>0</v>
      </c>
      <c>
        <v>0</v>
      </c>
      <c>
        <v>0</v>
      </c>
      <c>
        <v>0</v>
      </c>
    </row>
    <row>
      <c>
        <v>2391726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45-75-M00067_HatBaşıAyırıcı_53134697 M05_53134697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08:18:35</t>
        </is>
      </c>
      <c>
        <is>
          <t>09.10.2022 09:34:30</t>
        </is>
      </c>
      <c>
        <v>1.265277777</v>
      </c>
      <c>
        <v>0</v>
      </c>
      <c>
        <v>0</v>
      </c>
      <c>
        <v>0</v>
      </c>
      <c>
        <v>0</v>
      </c>
      <c>
        <v>1</v>
      </c>
      <c>
        <v>107</v>
      </c>
      <c>
        <v>0</v>
      </c>
      <c>
        <v>0</v>
      </c>
      <c>
        <v>0</v>
      </c>
      <c>
        <v>0</v>
      </c>
      <c>
        <v>1.265278</v>
      </c>
      <c>
        <v>135.384722</v>
      </c>
    </row>
    <row>
      <c>
        <v>2391728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TR-23 35-31-L00023_B_56399097_56399097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08:31:43</t>
        </is>
      </c>
      <c>
        <is>
          <t>09.10.2022 10:24:09</t>
        </is>
      </c>
      <c>
        <v>1.873888888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91.820556</v>
      </c>
      <c>
        <v>0</v>
      </c>
      <c>
        <v>0</v>
      </c>
    </row>
    <row>
      <c>
        <v>2391729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M09_72249227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08:34:12</t>
        </is>
      </c>
      <c>
        <is>
          <t>09.10.2022 08:56:36</t>
        </is>
      </c>
      <c>
        <v>0.373333333</v>
      </c>
      <c>
        <v>97</v>
      </c>
      <c>
        <v>1824</v>
      </c>
      <c>
        <v>0</v>
      </c>
      <c>
        <v>0</v>
      </c>
      <c>
        <v>0</v>
      </c>
      <c>
        <v>0</v>
      </c>
      <c>
        <v>36.213333</v>
      </c>
      <c>
        <v>680.959999</v>
      </c>
      <c>
        <v>0</v>
      </c>
      <c>
        <v>0</v>
      </c>
      <c>
        <v>0</v>
      </c>
      <c>
        <v>0</v>
      </c>
    </row>
    <row>
      <c>
        <v>2391732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35-29-A00001_BOYNUYOĞUN L04_2059646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09.10.2022 08:44:01</t>
        </is>
      </c>
      <c>
        <is>
          <t>09.10.2022 08:47:49</t>
        </is>
      </c>
      <c>
        <v>0.063333333</v>
      </c>
      <c>
        <v>91</v>
      </c>
      <c>
        <v>2569</v>
      </c>
      <c>
        <v>0</v>
      </c>
      <c>
        <v>0</v>
      </c>
      <c>
        <v>5</v>
      </c>
      <c>
        <v>436</v>
      </c>
      <c>
        <v>5.763333</v>
      </c>
      <c>
        <v>162.703332</v>
      </c>
      <c>
        <v>0</v>
      </c>
      <c>
        <v>0</v>
      </c>
      <c>
        <v>0.316667</v>
      </c>
      <c>
        <v>27.613333</v>
      </c>
    </row>
    <row>
      <c>
        <v>2391733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M-2241 BELENBAŞI TR-1 35-03-M02241_95000071992_95000071992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08:47:30</t>
        </is>
      </c>
      <c>
        <is>
          <t>09.10.2022 10:23:36</t>
        </is>
      </c>
      <c>
        <v>1.601666666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1.601667</v>
      </c>
      <c>
        <v>0</v>
      </c>
      <c>
        <v>0</v>
      </c>
      <c>
        <v>0</v>
      </c>
      <c>
        <v>0</v>
      </c>
    </row>
    <row>
      <c>
        <v>2391734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08:54:15</t>
        </is>
      </c>
      <c>
        <is>
          <t>09.10.2022 08:56:34</t>
        </is>
      </c>
      <c>
        <v>0.038611111</v>
      </c>
      <c>
        <v>53</v>
      </c>
      <c>
        <v>18</v>
      </c>
      <c>
        <v>0</v>
      </c>
      <c>
        <v>0</v>
      </c>
      <c>
        <v>0</v>
      </c>
      <c>
        <v>0</v>
      </c>
      <c>
        <v>2.046389</v>
      </c>
      <c>
        <v>0.695</v>
      </c>
      <c>
        <v>0</v>
      </c>
      <c>
        <v>0</v>
      </c>
      <c>
        <v>0</v>
      </c>
      <c>
        <v>0</v>
      </c>
    </row>
    <row>
      <c>
        <v>2391744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45-78-M00974_HatBaşıAyırıcı_53139361 M04_53139361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08:56:50</t>
        </is>
      </c>
      <c>
        <is>
          <t>09.10.2022 09:37:19</t>
        </is>
      </c>
      <c>
        <v>0.674722222</v>
      </c>
      <c>
        <v>4</v>
      </c>
      <c>
        <v>0</v>
      </c>
      <c>
        <v>0</v>
      </c>
      <c>
        <v>0</v>
      </c>
      <c>
        <v>0</v>
      </c>
      <c>
        <v>0</v>
      </c>
      <c>
        <v>2.698889</v>
      </c>
      <c>
        <v>0</v>
      </c>
      <c>
        <v>0</v>
      </c>
      <c>
        <v>0</v>
      </c>
      <c>
        <v>0</v>
      </c>
      <c>
        <v>0</v>
      </c>
    </row>
    <row>
      <c>
        <v>2391736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K-106 35-01-K00106_A_56380153_56380153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08:57:52</t>
        </is>
      </c>
      <c>
        <is>
          <t>09.10.2022 12:02:46</t>
        </is>
      </c>
      <c>
        <v>3.081666666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163.328333</v>
      </c>
      <c>
        <v>0</v>
      </c>
      <c>
        <v>0</v>
      </c>
      <c>
        <v>0</v>
      </c>
      <c>
        <v>0</v>
      </c>
    </row>
    <row>
      <c>
        <v>2391738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45-82-M00131_AVDAN TR-5 M09_72194966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09.10.2022 08:58:16</t>
        </is>
      </c>
      <c>
        <is>
          <t>09.10.2022 15:17:46</t>
        </is>
      </c>
      <c>
        <v>6.325</v>
      </c>
      <c>
        <v>13</v>
      </c>
      <c>
        <v>71</v>
      </c>
      <c>
        <v>0</v>
      </c>
      <c>
        <v>0</v>
      </c>
      <c>
        <v>0</v>
      </c>
      <c>
        <v>0</v>
      </c>
      <c>
        <v>82.225</v>
      </c>
      <c>
        <v>449.075</v>
      </c>
      <c>
        <v>0</v>
      </c>
      <c>
        <v>0</v>
      </c>
      <c>
        <v>0</v>
      </c>
      <c>
        <v>0</v>
      </c>
    </row>
    <row>
      <c>
        <v>2391739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K-106 35-01-K00106_B_56363438_56363438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08:58:44</t>
        </is>
      </c>
      <c>
        <is>
          <t>09.10.2022 11:52:05</t>
        </is>
      </c>
      <c>
        <v>2.889166666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231.133333</v>
      </c>
      <c>
        <v>0</v>
      </c>
      <c>
        <v>0</v>
      </c>
      <c>
        <v>0</v>
      </c>
      <c>
        <v>0</v>
      </c>
    </row>
    <row>
      <c>
        <v>2391740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İLYASLAR KÖK 45-76-M00048_HatBaşıAyırıcı_53135514 M02_53135514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08:59:15</t>
        </is>
      </c>
      <c>
        <is>
          <t>09.10.2022 10:37:31</t>
        </is>
      </c>
      <c>
        <v>1.637777777</v>
      </c>
      <c>
        <v>0</v>
      </c>
      <c>
        <v>0</v>
      </c>
      <c>
        <v>0</v>
      </c>
      <c>
        <v>0</v>
      </c>
      <c>
        <v>1</v>
      </c>
      <c>
        <v>163</v>
      </c>
      <c>
        <v>0</v>
      </c>
      <c>
        <v>0</v>
      </c>
      <c>
        <v>0</v>
      </c>
      <c>
        <v>0</v>
      </c>
      <c>
        <v>1.637778</v>
      </c>
      <c>
        <v>266.957778</v>
      </c>
    </row>
    <row>
      <c>
        <v>2391742</v>
      </c>
      <c>
        <v>1</v>
      </c>
      <c>
        <is>
          <t>İZMİR</t>
        </is>
      </c>
      <c>
        <v>BERGAMA</v>
      </c>
      <c>
        <is>
          <t>Saha Dağıtım Kutusu (SDK)</t>
        </is>
      </c>
      <c t="inlineStr">
        <is>
          <t>TR-137 35-16-L00137_C C01_66178388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09:02:26</t>
        </is>
      </c>
      <c>
        <is>
          <t>09.10.2022 18:13:13</t>
        </is>
      </c>
      <c>
        <v>9.179722222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495.705</v>
      </c>
      <c>
        <v>0</v>
      </c>
      <c>
        <v>0</v>
      </c>
      <c>
        <v>0</v>
      </c>
      <c>
        <v>0</v>
      </c>
    </row>
    <row>
      <c>
        <v>2391741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DURASILLI TR-1 KÖK 45-78-M01114_TAYTAN TR-1 KÖK M03_2106678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09:02:31</t>
        </is>
      </c>
      <c>
        <is>
          <t>09.10.2022 15:26:58</t>
        </is>
      </c>
      <c>
        <v>6.4075</v>
      </c>
      <c>
        <v>32</v>
      </c>
      <c>
        <v>2259</v>
      </c>
      <c>
        <v>0</v>
      </c>
      <c>
        <v>0</v>
      </c>
      <c>
        <v>0</v>
      </c>
      <c>
        <v>0</v>
      </c>
      <c>
        <v>205.04</v>
      </c>
      <c>
        <v>14474.5425</v>
      </c>
      <c>
        <v>0</v>
      </c>
      <c>
        <v>0</v>
      </c>
      <c>
        <v>0</v>
      </c>
      <c>
        <v>0</v>
      </c>
    </row>
    <row>
      <c>
        <v>2391743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M-1149 35-09-M01149_M-344 M03_47615748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09:02:39</t>
        </is>
      </c>
      <c>
        <is>
          <t>09.10.2022 16:38:25</t>
        </is>
      </c>
      <c>
        <v>7.596111111</v>
      </c>
      <c>
        <v>11</v>
      </c>
      <c>
        <v>5</v>
      </c>
      <c>
        <v>0</v>
      </c>
      <c>
        <v>0</v>
      </c>
      <c>
        <v>0</v>
      </c>
      <c>
        <v>0</v>
      </c>
      <c>
        <v>83.557222</v>
      </c>
      <c>
        <v>37.980556</v>
      </c>
      <c>
        <v>0</v>
      </c>
      <c>
        <v>0</v>
      </c>
      <c>
        <v>0</v>
      </c>
      <c>
        <v>0</v>
      </c>
    </row>
    <row>
      <c>
        <v>2391747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45-83-M00131_MANİSA-2 M04_2099098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09:03:06</t>
        </is>
      </c>
      <c>
        <is>
          <t>09.10.2022 09:40:51</t>
        </is>
      </c>
      <c>
        <v>0.629166666</v>
      </c>
      <c>
        <v>329</v>
      </c>
      <c>
        <v>924</v>
      </c>
      <c>
        <v>0</v>
      </c>
      <c>
        <v>0</v>
      </c>
      <c>
        <v>0</v>
      </c>
      <c>
        <v>0</v>
      </c>
      <c>
        <v>206.995833</v>
      </c>
      <c>
        <v>581.349999</v>
      </c>
      <c>
        <v>0</v>
      </c>
      <c>
        <v>0</v>
      </c>
      <c>
        <v>0</v>
      </c>
      <c>
        <v>0</v>
      </c>
    </row>
    <row>
      <c>
        <v>2391746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35-17-M00247_EGELİM DM-2 M12_66441977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09:05:30</t>
        </is>
      </c>
      <c>
        <is>
          <t>09.10.2022 15:26:35</t>
        </is>
      </c>
      <c>
        <v>6.351388888</v>
      </c>
      <c>
        <v>13</v>
      </c>
      <c>
        <v>1</v>
      </c>
      <c>
        <v>0</v>
      </c>
      <c>
        <v>0</v>
      </c>
      <c>
        <v>0</v>
      </c>
      <c>
        <v>0</v>
      </c>
      <c>
        <v>82.568056</v>
      </c>
      <c>
        <v>6.351389</v>
      </c>
      <c>
        <v>0</v>
      </c>
      <c>
        <v>0</v>
      </c>
      <c>
        <v>0</v>
      </c>
      <c>
        <v>0</v>
      </c>
    </row>
    <row>
      <c>
        <v>2391748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DM-18/10 45-71-M02376_KESS DOĞU M08_84429923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09:05:34</t>
        </is>
      </c>
      <c>
        <is>
          <t>09.10.2022 17:09:51</t>
        </is>
      </c>
      <c>
        <v>8.071388888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677.996667</v>
      </c>
      <c>
        <v>0</v>
      </c>
      <c>
        <v>0</v>
      </c>
      <c>
        <v>0</v>
      </c>
      <c>
        <v>0</v>
      </c>
    </row>
    <row>
      <c>
        <v>2391749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K-1717 35-03-K01717_35-03-K01717_2357575</t>
        </is>
      </c>
      <c>
        <v>Trafo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09:07:00</t>
        </is>
      </c>
      <c>
        <is>
          <t>09.10.2022 11:46:54</t>
        </is>
      </c>
      <c>
        <v>2.665</v>
      </c>
      <c>
        <v>0</v>
      </c>
      <c>
        <v>242</v>
      </c>
      <c>
        <v>0</v>
      </c>
      <c>
        <v>0</v>
      </c>
      <c>
        <v>0</v>
      </c>
      <c>
        <v>0</v>
      </c>
      <c>
        <v>0</v>
      </c>
      <c>
        <v>644.93</v>
      </c>
      <c>
        <v>0</v>
      </c>
      <c>
        <v>0</v>
      </c>
      <c>
        <v>0</v>
      </c>
      <c>
        <v>0</v>
      </c>
    </row>
    <row>
      <c>
        <v>2391750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K-77 35-01-K00077_C_56378298_56378298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09:07:25</t>
        </is>
      </c>
      <c>
        <is>
          <t>09.10.2022 11:49:27</t>
        </is>
      </c>
      <c>
        <v>2.700555555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534.71</v>
      </c>
      <c>
        <v>0</v>
      </c>
      <c>
        <v>0</v>
      </c>
      <c>
        <v>0</v>
      </c>
      <c>
        <v>0</v>
      </c>
    </row>
    <row>
      <c>
        <v>2391752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K-77 35-01-K00077_A_56376423_56376423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09:08:07</t>
        </is>
      </c>
      <c>
        <is>
          <t>09.10.2022 11:48:23</t>
        </is>
      </c>
      <c>
        <v>2.671111111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98.831111</v>
      </c>
      <c>
        <v>0</v>
      </c>
      <c>
        <v>0</v>
      </c>
      <c>
        <v>0</v>
      </c>
      <c>
        <v>0</v>
      </c>
    </row>
    <row>
      <c>
        <v>2391751</v>
      </c>
      <c>
        <v>1</v>
      </c>
      <c>
        <is>
          <t>İZMİR</t>
        </is>
      </c>
      <c>
        <v>ÇİĞLİ</v>
      </c>
      <c>
        <is>
          <t>TM Fideri</t>
        </is>
      </c>
      <c t="inlineStr">
        <is>
          <t>EBSO TM 35-09-A00001_KUŞ CENNETİ M22_2314258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09:08:20</t>
        </is>
      </c>
      <c>
        <is>
          <t>09.10.2022 14:22:34</t>
        </is>
      </c>
      <c>
        <v>5.237222222</v>
      </c>
      <c>
        <v>32</v>
      </c>
      <c>
        <v>1290</v>
      </c>
      <c>
        <v>0</v>
      </c>
      <c>
        <v>0</v>
      </c>
      <c>
        <v>0</v>
      </c>
      <c>
        <v>0</v>
      </c>
      <c>
        <v>167.591111</v>
      </c>
      <c>
        <v>6756.016666</v>
      </c>
      <c>
        <v>0</v>
      </c>
      <c>
        <v>0</v>
      </c>
      <c>
        <v>0</v>
      </c>
      <c>
        <v>0</v>
      </c>
    </row>
    <row>
      <c>
        <v>2391756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35-27-L00056_ÖRNEKKÖY L04_72201760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09:10:13</t>
        </is>
      </c>
      <c>
        <is>
          <t>09.10.2022 09:51:57</t>
        </is>
      </c>
      <c>
        <v>0.695555555</v>
      </c>
      <c>
        <v>203</v>
      </c>
      <c>
        <v>2481</v>
      </c>
      <c>
        <v>0</v>
      </c>
      <c>
        <v>0</v>
      </c>
      <c>
        <v>0</v>
      </c>
      <c>
        <v>0</v>
      </c>
      <c>
        <v>141.197778</v>
      </c>
      <c>
        <v>1725.673332</v>
      </c>
      <c>
        <v>0</v>
      </c>
      <c>
        <v>0</v>
      </c>
      <c>
        <v>0</v>
      </c>
      <c>
        <v>0</v>
      </c>
    </row>
    <row>
      <c>
        <v>2391755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35-18-A00001_SAKARYA L09_2308112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09:11:29</t>
        </is>
      </c>
      <c>
        <is>
          <t>09.10.2022 12:55:28</t>
        </is>
      </c>
      <c>
        <v>3.733055555</v>
      </c>
      <c>
        <v>0</v>
      </c>
      <c>
        <v>0</v>
      </c>
      <c>
        <v>3</v>
      </c>
      <c>
        <v>1928</v>
      </c>
      <c>
        <v>0</v>
      </c>
      <c>
        <v>0</v>
      </c>
      <c>
        <v>0</v>
      </c>
      <c>
        <v>0</v>
      </c>
      <c>
        <v>11.199167</v>
      </c>
      <c>
        <v>7197.33111</v>
      </c>
      <c>
        <v>0</v>
      </c>
      <c>
        <v>0</v>
      </c>
    </row>
    <row>
      <c>
        <v>2391758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DM-16 45-71-M00309_TR-16/15 M04_2321062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09:11:41</t>
        </is>
      </c>
      <c>
        <is>
          <t>09.10.2022 17:17:08</t>
        </is>
      </c>
      <c>
        <v>8.090833333</v>
      </c>
      <c>
        <v>2</v>
      </c>
      <c>
        <v>329</v>
      </c>
      <c>
        <v>0</v>
      </c>
      <c>
        <v>0</v>
      </c>
      <c>
        <v>0</v>
      </c>
      <c>
        <v>0</v>
      </c>
      <c>
        <v>16.181667</v>
      </c>
      <c>
        <v>2661.884167</v>
      </c>
      <c>
        <v>0</v>
      </c>
      <c>
        <v>0</v>
      </c>
      <c>
        <v>0</v>
      </c>
      <c>
        <v>0</v>
      </c>
    </row>
    <row>
      <c>
        <v>2391757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EMENLER TR-1 35-31-L00139_35-31-L00139_2364261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09:16:01</t>
        </is>
      </c>
      <c>
        <is>
          <t>09.10.2022 15:35:11</t>
        </is>
      </c>
      <c>
        <v>6.319444444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530.833333</v>
      </c>
      <c>
        <v>0</v>
      </c>
      <c>
        <v>0</v>
      </c>
    </row>
    <row>
      <c>
        <v>2391764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DM-20 45-71-M00273_TR-62 VEZİROĞLU M03_2306435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09:20:06</t>
        </is>
      </c>
      <c>
        <is>
          <t>09.10.2022 16:53:41</t>
        </is>
      </c>
      <c>
        <v>7.559722222</v>
      </c>
      <c>
        <v>1</v>
      </c>
      <c>
        <v>328</v>
      </c>
      <c>
        <v>0</v>
      </c>
      <c>
        <v>0</v>
      </c>
      <c>
        <v>0</v>
      </c>
      <c>
        <v>0</v>
      </c>
      <c>
        <v>7.559722</v>
      </c>
      <c>
        <v>2479.588889</v>
      </c>
      <c>
        <v>0</v>
      </c>
      <c>
        <v>0</v>
      </c>
      <c>
        <v>0</v>
      </c>
      <c>
        <v>0</v>
      </c>
    </row>
    <row>
      <c>
        <v>2391761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45-82-M00125_SAVAŞTEPE 34.5 M10_2035838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09:22:24</t>
        </is>
      </c>
      <c>
        <is>
          <t>09.10.2022 09:40:05</t>
        </is>
      </c>
      <c>
        <v>0.294722222</v>
      </c>
      <c>
        <v>16</v>
      </c>
      <c>
        <v>0</v>
      </c>
      <c>
        <v>0</v>
      </c>
      <c>
        <v>0</v>
      </c>
      <c>
        <v>0</v>
      </c>
      <c>
        <v>0</v>
      </c>
      <c>
        <v>4.715556</v>
      </c>
      <c>
        <v>0</v>
      </c>
      <c>
        <v>0</v>
      </c>
      <c>
        <v>0</v>
      </c>
      <c>
        <v>0</v>
      </c>
      <c>
        <v>0</v>
      </c>
    </row>
    <row>
      <c>
        <v>2391762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K-4673 35-01-K04673_35-01-K04673_43092772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09:23:35</t>
        </is>
      </c>
      <c>
        <is>
          <t>09.10.2022 12:46:34</t>
        </is>
      </c>
      <c>
        <v>3.383055555</v>
      </c>
      <c>
        <v>0</v>
      </c>
      <c>
        <v>482</v>
      </c>
      <c>
        <v>0</v>
      </c>
      <c>
        <v>0</v>
      </c>
      <c>
        <v>0</v>
      </c>
      <c>
        <v>0</v>
      </c>
      <c>
        <v>0</v>
      </c>
      <c>
        <v>1630.632778</v>
      </c>
      <c>
        <v>0</v>
      </c>
      <c>
        <v>0</v>
      </c>
      <c>
        <v>0</v>
      </c>
      <c>
        <v>0</v>
      </c>
    </row>
    <row>
      <c>
        <v>2391763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BALABANLI DM 35-15-M00280_KIZILCAAVLU M05_72306394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09:23:51</t>
        </is>
      </c>
      <c>
        <is>
          <t>09.10.2022 15:20:57</t>
        </is>
      </c>
      <c>
        <v>5.951666666</v>
      </c>
      <c>
        <v>25</v>
      </c>
      <c>
        <v>66</v>
      </c>
      <c>
        <v>0</v>
      </c>
      <c>
        <v>0</v>
      </c>
      <c>
        <v>15</v>
      </c>
      <c>
        <v>71</v>
      </c>
      <c>
        <v>148.791667</v>
      </c>
      <c>
        <v>392.81</v>
      </c>
      <c>
        <v>0</v>
      </c>
      <c>
        <v>0</v>
      </c>
      <c>
        <v>89.275</v>
      </c>
      <c>
        <v>422.568333</v>
      </c>
    </row>
    <row>
      <c>
        <v>2391765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TR-26 35-23-M00026_B_56399601_56399601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09:27:56</t>
        </is>
      </c>
      <c>
        <is>
          <t>09.10.2022 10:49:07</t>
        </is>
      </c>
      <c>
        <v>1.353055555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124.481111</v>
      </c>
      <c>
        <v>0</v>
      </c>
      <c>
        <v>0</v>
      </c>
      <c>
        <v>0</v>
      </c>
      <c>
        <v>0</v>
      </c>
    </row>
    <row>
      <c>
        <v>2391766</v>
      </c>
      <c>
        <v>1</v>
      </c>
      <c>
        <is>
          <t>İZMİR</t>
        </is>
      </c>
      <c>
        <v>BAYRAKLI</v>
      </c>
      <c>
        <is>
          <t>Saha Dağıtım Kutusu (SDK)</t>
        </is>
      </c>
      <c t="inlineStr">
        <is>
          <t>K-1774 35-02-K01774_C c1b_5850843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09.10.2022 09:29:40</t>
        </is>
      </c>
      <c>
        <is>
          <t>09.10.2022 10:50:34</t>
        </is>
      </c>
      <c>
        <v>1.348333333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128.091667</v>
      </c>
      <c>
        <v>0</v>
      </c>
      <c>
        <v>0</v>
      </c>
      <c>
        <v>0</v>
      </c>
      <c>
        <v>0</v>
      </c>
    </row>
    <row>
      <c>
        <v>2391767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CENKYERİ TR-3 45-82-M00251_B_56404415_56404415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09.10.2022 09:30:19</t>
        </is>
      </c>
      <c>
        <is>
          <t>09.10.2022 15:19:09</t>
        </is>
      </c>
      <c>
        <v>5.813888888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69.766667</v>
      </c>
      <c>
        <v>0</v>
      </c>
      <c>
        <v>0</v>
      </c>
      <c>
        <v>0</v>
      </c>
      <c>
        <v>0</v>
      </c>
    </row>
    <row>
      <c>
        <v>2391769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MAHMUTLAR KÖK 45-74-M00354_HatBaşıAyırıcı_77952968 M09_77952968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09:32:05</t>
        </is>
      </c>
      <c>
        <is>
          <t>09.10.2022 13:41:15</t>
        </is>
      </c>
      <c>
        <v>4.152777777</v>
      </c>
      <c>
        <v>0</v>
      </c>
      <c>
        <v>0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423.583333</v>
      </c>
    </row>
    <row>
      <c>
        <v>2391771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35-29-A00001_TİRE ŞEHİR-4 L21_2312362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09:33:23</t>
        </is>
      </c>
      <c>
        <is>
          <t>09.10.2022 12:02:47</t>
        </is>
      </c>
      <c>
        <v>2.49</v>
      </c>
      <c>
        <v>2</v>
      </c>
      <c>
        <v>6977</v>
      </c>
      <c>
        <v>0</v>
      </c>
      <c>
        <v>0</v>
      </c>
      <c>
        <v>0</v>
      </c>
      <c>
        <v>0</v>
      </c>
      <c>
        <v>4.98</v>
      </c>
      <c>
        <v>17372.73</v>
      </c>
      <c>
        <v>0</v>
      </c>
      <c>
        <v>0</v>
      </c>
      <c>
        <v>0</v>
      </c>
      <c>
        <v>0</v>
      </c>
    </row>
    <row>
      <c>
        <v>2391770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 BABACAN 35-19-L00010_6873342_56375033_56375033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09:34:50</t>
        </is>
      </c>
      <c>
        <is>
          <t>09.10.2022 11:05:42</t>
        </is>
      </c>
      <c>
        <v>1.514444444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113.583333</v>
      </c>
      <c>
        <v>0</v>
      </c>
      <c>
        <v>0</v>
      </c>
      <c>
        <v>0</v>
      </c>
      <c>
        <v>0</v>
      </c>
    </row>
    <row>
      <c>
        <v>2391774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M-1871 35-01-M01871_910513584_910513584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09.10.2022 09:36:37</t>
        </is>
      </c>
      <c>
        <is>
          <t>09.10.2022 11:37:01</t>
        </is>
      </c>
      <c>
        <v>2.006666666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6.02</v>
      </c>
      <c>
        <v>0</v>
      </c>
      <c>
        <v>0</v>
      </c>
      <c>
        <v>0</v>
      </c>
      <c>
        <v>0</v>
      </c>
    </row>
    <row>
      <c>
        <v>2391773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BÖLCEK DM 35-16-M00153_MEZARLIKALTI M06_82962827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09.10.2022 09:38:08</t>
        </is>
      </c>
      <c>
        <is>
          <t>09.10.2022 10:57:24</t>
        </is>
      </c>
      <c>
        <v>1.321111111</v>
      </c>
      <c>
        <v>0</v>
      </c>
      <c>
        <v>0</v>
      </c>
      <c>
        <v>0</v>
      </c>
      <c>
        <v>0</v>
      </c>
      <c>
        <v>5</v>
      </c>
      <c>
        <v>65</v>
      </c>
      <c>
        <v>0</v>
      </c>
      <c>
        <v>0</v>
      </c>
      <c>
        <v>0</v>
      </c>
      <c>
        <v>0</v>
      </c>
      <c>
        <v>6.605556</v>
      </c>
      <c>
        <v>85.872222</v>
      </c>
    </row>
    <row>
      <c>
        <v>2391776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45-72-M00097_DAĞDERE MERKEZ M04_2329941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09:41:59</t>
        </is>
      </c>
      <c>
        <is>
          <t>09.10.2022 10:18:13</t>
        </is>
      </c>
      <c>
        <v>0.603888888</v>
      </c>
      <c>
        <v>0</v>
      </c>
      <c>
        <v>0</v>
      </c>
      <c>
        <v>7</v>
      </c>
      <c>
        <v>605</v>
      </c>
      <c>
        <v>0</v>
      </c>
      <c>
        <v>0</v>
      </c>
      <c>
        <v>0</v>
      </c>
      <c>
        <v>0</v>
      </c>
      <c>
        <v>4.227222</v>
      </c>
      <c>
        <v>365.352777</v>
      </c>
      <c>
        <v>0</v>
      </c>
      <c>
        <v>0</v>
      </c>
    </row>
    <row>
      <c>
        <v>2391779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K-590 35-04-K00590_35-04-K00590_2364388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09:42:21</t>
        </is>
      </c>
      <c>
        <is>
          <t>09.10.2022 11:05:07</t>
        </is>
      </c>
      <c>
        <v>1.379444444</v>
      </c>
      <c>
        <v>0</v>
      </c>
      <c>
        <v>370</v>
      </c>
      <c>
        <v>0</v>
      </c>
      <c>
        <v>0</v>
      </c>
      <c>
        <v>0</v>
      </c>
      <c>
        <v>0</v>
      </c>
      <c>
        <v>0</v>
      </c>
      <c>
        <v>510.394444</v>
      </c>
      <c>
        <v>0</v>
      </c>
      <c>
        <v>0</v>
      </c>
      <c>
        <v>0</v>
      </c>
      <c>
        <v>0</v>
      </c>
    </row>
    <row>
      <c>
        <v>2391780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TR-24 35-15-L00024_35-15-L00024_66866845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09:43:20</t>
        </is>
      </c>
      <c>
        <is>
          <t>09.10.2022 11:12:55</t>
        </is>
      </c>
      <c>
        <v>1.493055555</v>
      </c>
      <c>
        <v>0</v>
      </c>
      <c>
        <v>448</v>
      </c>
      <c>
        <v>0</v>
      </c>
      <c>
        <v>0</v>
      </c>
      <c>
        <v>0</v>
      </c>
      <c>
        <v>0</v>
      </c>
      <c>
        <v>0</v>
      </c>
      <c>
        <v>668.888889</v>
      </c>
      <c>
        <v>0</v>
      </c>
      <c>
        <v>0</v>
      </c>
      <c>
        <v>0</v>
      </c>
      <c>
        <v>0</v>
      </c>
    </row>
    <row>
      <c>
        <v>2391783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KARAKUYU KÖK 35-22-M00091_KARAKUYU M02_72111688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09:44:41</t>
        </is>
      </c>
      <c>
        <is>
          <t>09.10.2022 10:12:24</t>
        </is>
      </c>
      <c>
        <v>0.461944444</v>
      </c>
      <c>
        <v>15</v>
      </c>
      <c>
        <v>424</v>
      </c>
      <c>
        <v>0</v>
      </c>
      <c>
        <v>0</v>
      </c>
      <c>
        <v>0</v>
      </c>
      <c>
        <v>0</v>
      </c>
      <c>
        <v>6.929167</v>
      </c>
      <c>
        <v>195.864444</v>
      </c>
      <c>
        <v>0</v>
      </c>
      <c>
        <v>0</v>
      </c>
      <c>
        <v>0</v>
      </c>
      <c>
        <v>0</v>
      </c>
    </row>
    <row>
      <c>
        <v>2391781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M05_2329940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09:45:32</t>
        </is>
      </c>
      <c>
        <is>
          <t>09.10.2022 11:05:01</t>
        </is>
      </c>
      <c>
        <v>1.324722222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1.324722</v>
      </c>
      <c>
        <v>6.623611</v>
      </c>
      <c>
        <v>243.748889</v>
      </c>
      <c>
        <v>11.9225</v>
      </c>
      <c>
        <v>1634.707222</v>
      </c>
    </row>
    <row>
      <c>
        <v>2391782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ALİAĞA GIS TM 35-17-A00014_KARDEMİR-2 (2H07) M020_66128137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09:45:51</t>
        </is>
      </c>
      <c>
        <is>
          <t>09.10.2022 11:17:04</t>
        </is>
      </c>
      <c>
        <v>1.520277777</v>
      </c>
      <c>
        <v>32</v>
      </c>
      <c>
        <v>157</v>
      </c>
      <c>
        <v>0</v>
      </c>
      <c>
        <v>0</v>
      </c>
      <c>
        <v>0</v>
      </c>
      <c>
        <v>0</v>
      </c>
      <c>
        <v>48.648889</v>
      </c>
      <c>
        <v>238.683611</v>
      </c>
      <c>
        <v>0</v>
      </c>
      <c>
        <v>0</v>
      </c>
      <c>
        <v>0</v>
      </c>
      <c>
        <v>0</v>
      </c>
    </row>
    <row>
      <c>
        <v>2391785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TST-1 M02_2323505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09:47:52</t>
        </is>
      </c>
      <c>
        <is>
          <t>09.10.2022 10:44:41</t>
        </is>
      </c>
      <c>
        <v>0.946944444</v>
      </c>
      <c>
        <v>49</v>
      </c>
      <c>
        <v>0</v>
      </c>
      <c>
        <v>0</v>
      </c>
      <c>
        <v>0</v>
      </c>
      <c>
        <v>0</v>
      </c>
      <c>
        <v>0</v>
      </c>
      <c>
        <v>46.400278</v>
      </c>
      <c>
        <v>0</v>
      </c>
      <c>
        <v>0</v>
      </c>
      <c>
        <v>0</v>
      </c>
      <c>
        <v>0</v>
      </c>
      <c>
        <v>0</v>
      </c>
    </row>
    <row>
      <c>
        <v>2391786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35-29-A00001_BOYNUYOĞUN L04_2059646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09:57:10</t>
        </is>
      </c>
      <c>
        <is>
          <t>09.10.2022 09:58:31</t>
        </is>
      </c>
      <c>
        <v>0.0225</v>
      </c>
      <c>
        <v>91</v>
      </c>
      <c>
        <v>2587</v>
      </c>
      <c>
        <v>0</v>
      </c>
      <c>
        <v>0</v>
      </c>
      <c>
        <v>5</v>
      </c>
      <c>
        <v>436</v>
      </c>
      <c>
        <v>2.0475</v>
      </c>
      <c>
        <v>58.2075</v>
      </c>
      <c>
        <v>0</v>
      </c>
      <c>
        <v>0</v>
      </c>
      <c>
        <v>0.1125</v>
      </c>
      <c>
        <v>9.81</v>
      </c>
    </row>
    <row>
      <c>
        <v>2391787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 35-02-M00013_M-157 M03_2333802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09.10.2022 10:00:00</t>
        </is>
      </c>
      <c>
        <is>
          <t>09.10.2022 11:54:10</t>
        </is>
      </c>
      <c>
        <v>1.902777777</v>
      </c>
      <c>
        <v>16</v>
      </c>
      <c>
        <v>0</v>
      </c>
      <c>
        <v>0</v>
      </c>
      <c>
        <v>0</v>
      </c>
      <c>
        <v>0</v>
      </c>
      <c>
        <v>0</v>
      </c>
      <c>
        <v>30.444444</v>
      </c>
      <c>
        <v>0</v>
      </c>
      <c>
        <v>0</v>
      </c>
      <c>
        <v>0</v>
      </c>
      <c>
        <v>0</v>
      </c>
      <c>
        <v>0</v>
      </c>
    </row>
    <row>
      <c>
        <v>2391784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İLYASLAR KÖK 45-76-M00048_İLYASLAR M02_72213142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10:06:23</t>
        </is>
      </c>
      <c>
        <is>
          <t>09.10.2022 10:33:14</t>
        </is>
      </c>
      <c>
        <v>0.4475</v>
      </c>
      <c>
        <v>0</v>
      </c>
      <c>
        <v>0</v>
      </c>
      <c>
        <v>1</v>
      </c>
      <c>
        <v>55</v>
      </c>
      <c>
        <v>2</v>
      </c>
      <c>
        <v>835</v>
      </c>
      <c>
        <v>0</v>
      </c>
      <c>
        <v>0</v>
      </c>
      <c>
        <v>0.4475</v>
      </c>
      <c>
        <v>24.6125</v>
      </c>
      <c>
        <v>0.895</v>
      </c>
      <c>
        <v>373.6625</v>
      </c>
    </row>
    <row>
      <c>
        <v>2391788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KADIOVACIK TR-1 35-19-M00202_956698463_956698463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10:08:35</t>
        </is>
      </c>
      <c>
        <is>
          <t>09.10.2022 14:47:13</t>
        </is>
      </c>
      <c>
        <v>4.643888888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4.643889</v>
      </c>
      <c>
        <v>0</v>
      </c>
      <c>
        <v>0</v>
      </c>
      <c>
        <v>0</v>
      </c>
      <c>
        <v>0</v>
      </c>
    </row>
    <row>
      <c>
        <v>2391790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TR-55 35-26-M00055_ÇAYBAŞI YOLU M01_83027100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10:11:01</t>
        </is>
      </c>
      <c>
        <is>
          <t>09.10.2022 10:30:10</t>
        </is>
      </c>
      <c>
        <v>0.319166666</v>
      </c>
      <c>
        <v>0</v>
      </c>
      <c>
        <v>5476</v>
      </c>
      <c>
        <v>0</v>
      </c>
      <c>
        <v>0</v>
      </c>
      <c>
        <v>0</v>
      </c>
      <c>
        <v>0</v>
      </c>
      <c>
        <v>0</v>
      </c>
      <c>
        <v>1747.756663</v>
      </c>
      <c>
        <v>0</v>
      </c>
      <c>
        <v>0</v>
      </c>
      <c>
        <v>0</v>
      </c>
      <c>
        <v>0</v>
      </c>
    </row>
    <row>
      <c>
        <v>2391795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M-1710 35-09-M01710_B m1710b1_5890642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09.10.2022 10:15:04</t>
        </is>
      </c>
      <c>
        <is>
          <t>09.10.2022 13:58:25</t>
        </is>
      </c>
      <c>
        <v>3.7225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268.02</v>
      </c>
      <c>
        <v>0</v>
      </c>
      <c>
        <v>0</v>
      </c>
      <c>
        <v>0</v>
      </c>
      <c>
        <v>0</v>
      </c>
    </row>
    <row>
      <c>
        <v>2391792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L-99 DÜZCE TR-1 35-14-L00099_956659503_956659503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10:18:41</t>
        </is>
      </c>
      <c>
        <is>
          <t>09.10.2022 12:47:20</t>
        </is>
      </c>
      <c>
        <v>2.4775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2.4775</v>
      </c>
      <c>
        <v>0</v>
      </c>
      <c>
        <v>0</v>
      </c>
      <c>
        <v>0</v>
      </c>
      <c>
        <v>0</v>
      </c>
    </row>
    <row>
      <c>
        <v>2391793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L-300 DM 35-18-L00300_L-450 SÜZER L02_2329798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09.10.2022 10:20:59</t>
        </is>
      </c>
      <c>
        <is>
          <t>09.10.2022 11:30:25</t>
        </is>
      </c>
      <c>
        <v>1.157222222</v>
      </c>
      <c>
        <v>0</v>
      </c>
      <c>
        <v>0</v>
      </c>
      <c>
        <v>13</v>
      </c>
      <c>
        <v>13</v>
      </c>
      <c>
        <v>0</v>
      </c>
      <c>
        <v>0</v>
      </c>
      <c>
        <v>0</v>
      </c>
      <c>
        <v>0</v>
      </c>
      <c>
        <v>15.043889</v>
      </c>
      <c>
        <v>15.043889</v>
      </c>
      <c>
        <v>0</v>
      </c>
      <c>
        <v>0</v>
      </c>
    </row>
    <row>
      <c>
        <v>2391800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ÇIPLAK KÖK 35-29-M00126_HatBaşıAyırıcı_53138571 M09_53138571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10:22:40</t>
        </is>
      </c>
      <c>
        <is>
          <t>09.10.2022 13:36:26</t>
        </is>
      </c>
      <c>
        <v>3.229444444</v>
      </c>
      <c>
        <v>6</v>
      </c>
      <c>
        <v>52</v>
      </c>
      <c>
        <v>0</v>
      </c>
      <c>
        <v>0</v>
      </c>
      <c>
        <v>0</v>
      </c>
      <c>
        <v>0</v>
      </c>
      <c>
        <v>19.376667</v>
      </c>
      <c>
        <v>167.931111</v>
      </c>
      <c>
        <v>0</v>
      </c>
      <c>
        <v>0</v>
      </c>
      <c>
        <v>0</v>
      </c>
      <c>
        <v>0</v>
      </c>
    </row>
    <row>
      <c>
        <v>2391798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35-17-A00001_MENEMEN-1 M30_2307955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10:28:54</t>
        </is>
      </c>
      <c>
        <is>
          <t>09.10.2022 13:56:16</t>
        </is>
      </c>
      <c>
        <v>3.456111111</v>
      </c>
      <c>
        <v>162</v>
      </c>
      <c>
        <v>220</v>
      </c>
      <c>
        <v>0</v>
      </c>
      <c>
        <v>0</v>
      </c>
      <c>
        <v>0</v>
      </c>
      <c>
        <v>0</v>
      </c>
      <c>
        <v>559.89</v>
      </c>
      <c>
        <v>760.344444</v>
      </c>
      <c>
        <v>0</v>
      </c>
      <c>
        <v>0</v>
      </c>
      <c>
        <v>0</v>
      </c>
      <c>
        <v>0</v>
      </c>
    </row>
    <row>
      <c>
        <v>2391799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GÖÇBEYLİ DM 35-16-M00139_HatBaşıAyırıcı_53140548 M02_53140548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10:30:25</t>
        </is>
      </c>
      <c>
        <is>
          <t>09.10.2022 16:38:31</t>
        </is>
      </c>
      <c>
        <v>6.135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73.62</v>
      </c>
    </row>
    <row>
      <c>
        <v>2391803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35-28-M00309_SAKIPAĞA KÖK M09_2329426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10:35:07</t>
        </is>
      </c>
      <c>
        <is>
          <t>09.10.2022 15:24:48</t>
        </is>
      </c>
      <c>
        <v>4.828055555</v>
      </c>
      <c>
        <v>22</v>
      </c>
      <c>
        <v>553</v>
      </c>
      <c>
        <v>0</v>
      </c>
      <c>
        <v>0</v>
      </c>
      <c>
        <v>0</v>
      </c>
      <c>
        <v>0</v>
      </c>
      <c>
        <v>106.217222</v>
      </c>
      <c>
        <v>2669.914722</v>
      </c>
      <c>
        <v>0</v>
      </c>
      <c>
        <v>0</v>
      </c>
      <c>
        <v>0</v>
      </c>
      <c>
        <v>0</v>
      </c>
    </row>
    <row>
      <c>
        <v>2391806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PANCAR TR-4 35-26-M00896__72373329_72373329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10:35:31</t>
        </is>
      </c>
      <c>
        <is>
          <t>09.10.2022 11:20:51</t>
        </is>
      </c>
      <c>
        <v>0.755555555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73.288889</v>
      </c>
      <c>
        <v>0</v>
      </c>
      <c>
        <v>0</v>
      </c>
      <c>
        <v>0</v>
      </c>
      <c>
        <v>0</v>
      </c>
    </row>
    <row>
      <c>
        <v>2391805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K-1681 35-04-K01681_35-04-K01681_2360336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09.10.2022 10:37:48</t>
        </is>
      </c>
      <c>
        <is>
          <t>09.10.2022 13:07:13</t>
        </is>
      </c>
      <c>
        <v>2.490277777</v>
      </c>
      <c>
        <v>0</v>
      </c>
      <c>
        <v>365</v>
      </c>
      <c>
        <v>0</v>
      </c>
      <c>
        <v>0</v>
      </c>
      <c>
        <v>0</v>
      </c>
      <c>
        <v>0</v>
      </c>
      <c>
        <v>0</v>
      </c>
      <c>
        <v>908.951389</v>
      </c>
      <c>
        <v>0</v>
      </c>
      <c>
        <v>0</v>
      </c>
      <c>
        <v>0</v>
      </c>
      <c>
        <v>0</v>
      </c>
    </row>
    <row>
      <c>
        <v>2391807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L-43 AKARCA 35-14-L00043_11053065_56375172_56375172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09.10.2022 10:39:56</t>
        </is>
      </c>
      <c>
        <is>
          <t>09.10.2022 10:59:23</t>
        </is>
      </c>
      <c>
        <v>0.324166666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65.805833</v>
      </c>
      <c>
        <v>0</v>
      </c>
      <c>
        <v>0</v>
      </c>
      <c>
        <v>0</v>
      </c>
      <c>
        <v>0</v>
      </c>
    </row>
    <row>
      <c>
        <v>2391809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İBRAHİM ÇOBAN SULAMA GRUBU 35-29-M00386_B_56407186_56407186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10:39:59</t>
        </is>
      </c>
      <c>
        <is>
          <t>09.10.2022 12:51:58</t>
        </is>
      </c>
      <c>
        <v>2.199722222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6.599167</v>
      </c>
      <c>
        <v>0</v>
      </c>
      <c>
        <v>0</v>
      </c>
      <c>
        <v>0</v>
      </c>
      <c>
        <v>0</v>
      </c>
    </row>
    <row>
      <c>
        <v>2391810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ALÇUK TM 35-17-A00001_HatBaşıAyırıcı_75209752 M30_75209752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09.10.2022 10:42:00</t>
        </is>
      </c>
      <c>
        <is>
          <t>09.10.2022 13:30:25</t>
        </is>
      </c>
      <c>
        <v>2.806944444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50.525</v>
      </c>
      <c>
        <v>0</v>
      </c>
      <c>
        <v>0</v>
      </c>
      <c>
        <v>0</v>
      </c>
      <c>
        <v>0</v>
      </c>
    </row>
    <row>
      <c>
        <v>2391812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TURGUTLU TR-1/1 DM 45-83-M00001_BLOKSAN M03_72159676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10:42:20</t>
        </is>
      </c>
      <c>
        <is>
          <t>09.10.2022 11:25:11</t>
        </is>
      </c>
      <c>
        <v>0.714166666</v>
      </c>
      <c>
        <v>30</v>
      </c>
      <c>
        <v>475</v>
      </c>
      <c>
        <v>0</v>
      </c>
      <c>
        <v>0</v>
      </c>
      <c>
        <v>0</v>
      </c>
      <c>
        <v>0</v>
      </c>
      <c>
        <v>21.425</v>
      </c>
      <c>
        <v>339.229166</v>
      </c>
      <c>
        <v>0</v>
      </c>
      <c>
        <v>0</v>
      </c>
      <c>
        <v>0</v>
      </c>
      <c>
        <v>0</v>
      </c>
    </row>
    <row>
      <c>
        <v>2391808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ÜZÜMLÜ TR-2 45-73-M00608_45-73-M00608_2352207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10:42:27</t>
        </is>
      </c>
      <c>
        <is>
          <t>09.10.2022 11:03:09</t>
        </is>
      </c>
      <c>
        <v>0.345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28.635</v>
      </c>
      <c>
        <v>0</v>
      </c>
      <c>
        <v>0</v>
      </c>
      <c>
        <v>0</v>
      </c>
      <c>
        <v>0</v>
      </c>
    </row>
    <row>
      <c>
        <v>2391811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_A_56386756_56386756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10:44:19</t>
        </is>
      </c>
      <c>
        <is>
          <t>09.10.2022 12:04:48</t>
        </is>
      </c>
      <c>
        <v>1.341388888</v>
      </c>
      <c>
        <v>0</v>
      </c>
      <c>
        <v>0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67.069444</v>
      </c>
    </row>
    <row>
      <c>
        <v>2391815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TR-23 35-31-L00023_C_56398417_56398417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09.10.2022 10:56:58</t>
        </is>
      </c>
      <c>
        <is>
          <t>09.10.2022 14:34:55</t>
        </is>
      </c>
      <c>
        <v>3.6325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330.5575</v>
      </c>
      <c>
        <v>0</v>
      </c>
      <c>
        <v>0</v>
      </c>
    </row>
    <row>
      <c>
        <v>2391816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MALAZ BAĞBAŞI TR-1 45-75-M00289_D_56397877_56397877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10:57:00</t>
        </is>
      </c>
      <c>
        <is>
          <t>09.10.2022 14:14:07</t>
        </is>
      </c>
      <c>
        <v>3.285277777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16.426389</v>
      </c>
    </row>
    <row>
      <c>
        <v>2391817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M-907 35-03-M00907_A_56365348_56365348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09.10.2022 10:59:31</t>
        </is>
      </c>
      <c>
        <is>
          <t>09.10.2022 13:33:40</t>
        </is>
      </c>
      <c>
        <v>2.569166666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41.106667</v>
      </c>
      <c>
        <v>0</v>
      </c>
      <c>
        <v>0</v>
      </c>
      <c>
        <v>0</v>
      </c>
      <c>
        <v>0</v>
      </c>
    </row>
    <row>
      <c>
        <v>2391822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45-82-M00125_HatBaşıAyırıcı_53135481 M10_53135481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11:19:07</t>
        </is>
      </c>
      <c>
        <is>
          <t>09.10.2022 12:39:50</t>
        </is>
      </c>
      <c>
        <v>1.345277777</v>
      </c>
      <c>
        <v>2</v>
      </c>
      <c>
        <v>0</v>
      </c>
      <c>
        <v>0</v>
      </c>
      <c>
        <v>0</v>
      </c>
      <c>
        <v>0</v>
      </c>
      <c>
        <v>0</v>
      </c>
      <c>
        <v>2.690556</v>
      </c>
      <c>
        <v>0</v>
      </c>
      <c>
        <v>0</v>
      </c>
      <c>
        <v>0</v>
      </c>
      <c>
        <v>0</v>
      </c>
      <c>
        <v>0</v>
      </c>
    </row>
    <row>
      <c>
        <v>2391820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SÜTÇÜLER DM-1/TR-6 35-27-M00920_DIREK TIPI TRAFO HUCRESI H01_2120407</t>
        </is>
      </c>
      <c>
        <v>Fiziki İrtibat</v>
      </c>
      <c>
        <v>Dağıtım-OG</v>
      </c>
      <c>
        <v>Uzun</v>
      </c>
      <c>
        <v>Şebeke işletmecisi </v>
      </c>
      <c>
        <v>Bildirimsiz</v>
      </c>
      <c>
        <is>
          <t>09.10.2022 11:21:00</t>
        </is>
      </c>
      <c>
        <is>
          <t>09.10.2022 12:24:30</t>
        </is>
      </c>
      <c>
        <v>1.058333333</v>
      </c>
      <c>
        <v>0</v>
      </c>
      <c>
        <v>245</v>
      </c>
      <c>
        <v>0</v>
      </c>
      <c>
        <v>0</v>
      </c>
      <c>
        <v>0</v>
      </c>
      <c>
        <v>0</v>
      </c>
      <c>
        <v>0</v>
      </c>
      <c>
        <v>259.291667</v>
      </c>
      <c>
        <v>0</v>
      </c>
      <c>
        <v>0</v>
      </c>
      <c>
        <v>0</v>
      </c>
      <c>
        <v>0</v>
      </c>
    </row>
    <row>
      <c>
        <v>2391813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TR-9 35-23-M00009_C_56366126_56366126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11:21:27</t>
        </is>
      </c>
      <c>
        <is>
          <t>09.10.2022 12:39:32</t>
        </is>
      </c>
      <c>
        <v>1.301388888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157.468055</v>
      </c>
      <c>
        <v>0</v>
      </c>
      <c>
        <v>0</v>
      </c>
      <c>
        <v>0</v>
      </c>
      <c>
        <v>0</v>
      </c>
    </row>
    <row>
      <c>
        <v>2391825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TR-6 35-30-M00006_A_56363058_56363058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11:31:22</t>
        </is>
      </c>
      <c>
        <is>
          <t>09.10.2022 12:02:27</t>
        </is>
      </c>
      <c>
        <v>0.518055555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7.770833</v>
      </c>
      <c>
        <v>0</v>
      </c>
      <c>
        <v>0</v>
      </c>
    </row>
    <row>
      <c>
        <v>2391831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TR-55 35-23-L00055_42041594_56405985_56405985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09.10.2022 11:47:18</t>
        </is>
      </c>
      <c>
        <is>
          <t>09.10.2022 12:43:25</t>
        </is>
      </c>
      <c>
        <v>0.935277777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1.870556</v>
      </c>
      <c>
        <v>0</v>
      </c>
      <c>
        <v>0</v>
      </c>
      <c>
        <v>0</v>
      </c>
      <c>
        <v>0</v>
      </c>
    </row>
    <row>
      <c>
        <v>2391832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45-82-M00125_SAVAŞTEPE 34.5 M10_2035838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12:07:52</t>
        </is>
      </c>
      <c>
        <is>
          <t>09.10.2022 12:38:08</t>
        </is>
      </c>
      <c>
        <v>0.504444444</v>
      </c>
      <c>
        <v>16</v>
      </c>
      <c>
        <v>0</v>
      </c>
      <c>
        <v>0</v>
      </c>
      <c>
        <v>0</v>
      </c>
      <c>
        <v>0</v>
      </c>
      <c>
        <v>0</v>
      </c>
      <c>
        <v>8.071111</v>
      </c>
      <c>
        <v>0</v>
      </c>
      <c>
        <v>0</v>
      </c>
      <c>
        <v>0</v>
      </c>
      <c>
        <v>0</v>
      </c>
      <c>
        <v>0</v>
      </c>
    </row>
    <row>
      <c>
        <v>2391836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ARDIÇ MAHALLESİ TR-12 35-21-L00134_953356663_953356663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12:11:00</t>
        </is>
      </c>
      <c>
        <is>
          <t>09.10.2022 14:03:57</t>
        </is>
      </c>
      <c>
        <v>1.8825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1.8825</v>
      </c>
      <c>
        <v>0</v>
      </c>
      <c>
        <v>0</v>
      </c>
      <c>
        <v>0</v>
      </c>
      <c>
        <v>0</v>
      </c>
    </row>
    <row>
      <c>
        <v>2391833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ÇANDARLI TR-11(CANKENT1) 35-30-M00011_D D1B_42966525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12:11:02</t>
        </is>
      </c>
      <c>
        <is>
          <t>09.10.2022 15:06:08</t>
        </is>
      </c>
      <c>
        <v>2.918333333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154.671667</v>
      </c>
      <c>
        <v>0</v>
      </c>
      <c>
        <v>0</v>
      </c>
    </row>
    <row>
      <c>
        <v>2391835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35-17-A00001_MENEMEN-2 M28_2307838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12:15:11</t>
        </is>
      </c>
      <c>
        <is>
          <t>09.10.2022 13:33:50</t>
        </is>
      </c>
      <c>
        <v>1.310833333</v>
      </c>
      <c>
        <v>130</v>
      </c>
      <c>
        <v>4794</v>
      </c>
      <c>
        <v>0</v>
      </c>
      <c>
        <v>0</v>
      </c>
      <c>
        <v>0</v>
      </c>
      <c>
        <v>0</v>
      </c>
      <c>
        <v>170.408333</v>
      </c>
      <c>
        <v>6284.134998</v>
      </c>
      <c>
        <v>0</v>
      </c>
      <c>
        <v>0</v>
      </c>
      <c>
        <v>0</v>
      </c>
      <c>
        <v>0</v>
      </c>
    </row>
    <row>
      <c>
        <v>2391837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35-27-M00366_DSİ M06_72163658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12:15:39</t>
        </is>
      </c>
      <c>
        <is>
          <t>09.10.2022 12:17:39</t>
        </is>
      </c>
      <c>
        <v>0.033333333</v>
      </c>
      <c>
        <v>52</v>
      </c>
      <c>
        <v>803</v>
      </c>
      <c>
        <v>0</v>
      </c>
      <c>
        <v>0</v>
      </c>
      <c>
        <v>0</v>
      </c>
      <c>
        <v>0</v>
      </c>
      <c>
        <v>1.733333</v>
      </c>
      <c>
        <v>26.766666</v>
      </c>
      <c>
        <v>0</v>
      </c>
      <c>
        <v>0</v>
      </c>
      <c>
        <v>0</v>
      </c>
      <c>
        <v>0</v>
      </c>
    </row>
    <row>
      <c>
        <v>2391839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TR-1 35-27-M00001_KEMALPAŞA-2 M07_83485138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12:18:00</t>
        </is>
      </c>
      <c>
        <is>
          <t>09.10.2022 12:45:00</t>
        </is>
      </c>
      <c>
        <v>0.45</v>
      </c>
      <c>
        <v>23</v>
      </c>
      <c>
        <v>20921</v>
      </c>
      <c>
        <v>0</v>
      </c>
      <c>
        <v>0</v>
      </c>
      <c>
        <v>0</v>
      </c>
      <c>
        <v>0</v>
      </c>
      <c>
        <v>10.35</v>
      </c>
      <c>
        <v>9414.45</v>
      </c>
      <c>
        <v>0</v>
      </c>
      <c>
        <v>0</v>
      </c>
      <c>
        <v>0</v>
      </c>
      <c>
        <v>0</v>
      </c>
    </row>
    <row>
      <c>
        <v>2391841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MENEMEN İM 35-28-A00001_KESİKKÖY-2 M02_2311531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12:20:27</t>
        </is>
      </c>
      <c>
        <is>
          <t>09.10.2022 13:46:09</t>
        </is>
      </c>
      <c>
        <v>1.428333333</v>
      </c>
      <c>
        <v>22</v>
      </c>
      <c>
        <v>2550</v>
      </c>
      <c>
        <v>0</v>
      </c>
      <c>
        <v>0</v>
      </c>
      <c>
        <v>0</v>
      </c>
      <c>
        <v>0</v>
      </c>
      <c>
        <v>31.423333</v>
      </c>
      <c>
        <v>3642.249999</v>
      </c>
      <c>
        <v>0</v>
      </c>
      <c>
        <v>0</v>
      </c>
      <c>
        <v>0</v>
      </c>
      <c>
        <v>0</v>
      </c>
    </row>
    <row>
      <c>
        <v>2391838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35-28-M00732_KESİKKÖY-2 GİRİŞ M02_2055979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12:20:43</t>
        </is>
      </c>
      <c>
        <is>
          <t>09.10.2022 12:29:43</t>
        </is>
      </c>
      <c>
        <v>0.15</v>
      </c>
      <c>
        <v>22</v>
      </c>
      <c>
        <v>2540</v>
      </c>
      <c>
        <v>0</v>
      </c>
      <c>
        <v>0</v>
      </c>
      <c>
        <v>0</v>
      </c>
      <c>
        <v>0</v>
      </c>
      <c>
        <v>3.3</v>
      </c>
      <c>
        <v>381</v>
      </c>
      <c>
        <v>0</v>
      </c>
      <c>
        <v>0</v>
      </c>
      <c>
        <v>0</v>
      </c>
      <c>
        <v>0</v>
      </c>
    </row>
    <row>
      <c>
        <v>2391847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45-78-M01161_HatBaşıAyırıcı_53139964 M04_53139964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12:24:57</t>
        </is>
      </c>
      <c>
        <is>
          <t>09.10.2022 17:09:48</t>
        </is>
      </c>
      <c>
        <v>4.7475</v>
      </c>
      <c>
        <v>1</v>
      </c>
      <c>
        <v>0</v>
      </c>
      <c>
        <v>0</v>
      </c>
      <c>
        <v>0</v>
      </c>
      <c>
        <v>1</v>
      </c>
      <c>
        <v>0</v>
      </c>
      <c>
        <v>4.7475</v>
      </c>
      <c>
        <v>0</v>
      </c>
      <c>
        <v>0</v>
      </c>
      <c>
        <v>0</v>
      </c>
      <c>
        <v>4.7475</v>
      </c>
      <c>
        <v>0</v>
      </c>
    </row>
    <row>
      <c>
        <v>2391856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35-28-M00732_DERSAN-1 ÇIKIŞ M08_2315524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12:38:25</t>
        </is>
      </c>
      <c>
        <is>
          <t>09.10.2022 13:40:52</t>
        </is>
      </c>
      <c>
        <v>1.040833333</v>
      </c>
      <c>
        <v>50</v>
      </c>
      <c>
        <v>6807</v>
      </c>
      <c>
        <v>0</v>
      </c>
      <c>
        <v>0</v>
      </c>
      <c>
        <v>0</v>
      </c>
      <c>
        <v>0</v>
      </c>
      <c>
        <v>52.041667</v>
      </c>
      <c>
        <v>7084.952498</v>
      </c>
      <c>
        <v>0</v>
      </c>
      <c>
        <v>0</v>
      </c>
      <c>
        <v>0</v>
      </c>
      <c>
        <v>0</v>
      </c>
    </row>
    <row>
      <c>
        <v>2391868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35-27-M00366_GÜVENİKSAN-ÇAMBEL 2 M01_72163711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12:40:47</t>
        </is>
      </c>
      <c>
        <is>
          <t>09.10.2022 13:46:00</t>
        </is>
      </c>
      <c>
        <v>1.086944444</v>
      </c>
      <c>
        <v>34</v>
      </c>
      <c>
        <v>2041</v>
      </c>
      <c>
        <v>0</v>
      </c>
      <c>
        <v>0</v>
      </c>
      <c>
        <v>0</v>
      </c>
      <c>
        <v>0</v>
      </c>
      <c>
        <v>36.956111</v>
      </c>
      <c>
        <v>2218.45361</v>
      </c>
      <c>
        <v>0</v>
      </c>
      <c>
        <v>0</v>
      </c>
      <c>
        <v>0</v>
      </c>
      <c>
        <v>0</v>
      </c>
    </row>
    <row>
      <c>
        <v>2391854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TURGUTALP TR-4/2 45-82-M00065_45-82-M00065_2367172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09.10.2022 12:40:53</t>
        </is>
      </c>
      <c>
        <is>
          <t>09.10.2022 13:14:36</t>
        </is>
      </c>
      <c>
        <v>0.561944444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118.570278</v>
      </c>
      <c>
        <v>0</v>
      </c>
      <c>
        <v>0</v>
      </c>
      <c>
        <v>0</v>
      </c>
      <c>
        <v>0</v>
      </c>
    </row>
    <row>
      <c>
        <v>2391857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K-1654 35-07-K01654_99027481_99027481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12:41:36</t>
        </is>
      </c>
      <c>
        <is>
          <t>09.10.2022 13:25:54</t>
        </is>
      </c>
      <c>
        <v>0.738333333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0.738333</v>
      </c>
      <c>
        <v>0</v>
      </c>
      <c>
        <v>0</v>
      </c>
      <c>
        <v>0</v>
      </c>
      <c>
        <v>0</v>
      </c>
    </row>
    <row>
      <c>
        <v>2391865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35-29-M00126_YENİÇİFTLİK-YENİOBA M08_72190074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09.10.2022 12:55:04</t>
        </is>
      </c>
      <c>
        <is>
          <t>09.10.2022 13:42:07</t>
        </is>
      </c>
      <c>
        <v>0.784166666</v>
      </c>
      <c>
        <v>2</v>
      </c>
      <c>
        <v>42</v>
      </c>
      <c>
        <v>0</v>
      </c>
      <c>
        <v>0</v>
      </c>
      <c>
        <v>0</v>
      </c>
      <c>
        <v>0</v>
      </c>
      <c>
        <v>1.568333</v>
      </c>
      <c>
        <v>32.935</v>
      </c>
      <c>
        <v>0</v>
      </c>
      <c>
        <v>0</v>
      </c>
      <c>
        <v>0</v>
      </c>
      <c>
        <v>0</v>
      </c>
    </row>
    <row>
      <c>
        <v>2391866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SANCAKLI BOZKÖY TR-2 45-71-M00530_A_56401639_56401639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12:57:20</t>
        </is>
      </c>
      <c>
        <is>
          <t>09.10.2022 14:04:59</t>
        </is>
      </c>
      <c>
        <v>1.1275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5.6375</v>
      </c>
      <c>
        <v>0</v>
      </c>
      <c>
        <v>0</v>
      </c>
      <c>
        <v>0</v>
      </c>
      <c>
        <v>0</v>
      </c>
    </row>
    <row>
      <c>
        <v>2391874</v>
      </c>
      <c>
        <v>1</v>
      </c>
      <c>
        <is>
          <t>İZMİR</t>
        </is>
      </c>
      <c>
        <v>ÇİĞLİ</v>
      </c>
      <c>
        <is>
          <t>DM</t>
        </is>
      </c>
      <c t="inlineStr">
        <is>
          <t>HARMANDALI DM-3 (M-211) 35-09-M00211_DM-2(M-200) M11_47745593</t>
        </is>
      </c>
      <c>
        <v>Trafo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13:02:01</t>
        </is>
      </c>
      <c>
        <is>
          <t>09.10.2022 18:48:06</t>
        </is>
      </c>
      <c>
        <v>5.768055555</v>
      </c>
      <c>
        <v>5</v>
      </c>
      <c>
        <v>2885</v>
      </c>
      <c>
        <v>0</v>
      </c>
      <c>
        <v>0</v>
      </c>
      <c>
        <v>0</v>
      </c>
      <c>
        <v>0</v>
      </c>
      <c>
        <v>28.840278</v>
      </c>
      <c>
        <v>16640.840276</v>
      </c>
      <c>
        <v>0</v>
      </c>
      <c>
        <v>0</v>
      </c>
      <c>
        <v>0</v>
      </c>
      <c>
        <v>0</v>
      </c>
    </row>
    <row>
      <c>
        <v>2391878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35-03-K01717_E_56366487_56366487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13:09:56</t>
        </is>
      </c>
      <c>
        <is>
          <t>09.10.2022 17:09:55</t>
        </is>
      </c>
      <c>
        <v>3.999722222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247.982778</v>
      </c>
      <c>
        <v>0</v>
      </c>
      <c>
        <v>0</v>
      </c>
      <c>
        <v>0</v>
      </c>
      <c>
        <v>0</v>
      </c>
    </row>
    <row>
      <c>
        <v>2391877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L-128 35-18-L00128_50067432_56359974_56359974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13:10:47</t>
        </is>
      </c>
      <c>
        <is>
          <t>09.10.2022 13:47:03</t>
        </is>
      </c>
      <c>
        <v>0.604444444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89.457778</v>
      </c>
      <c>
        <v>0</v>
      </c>
      <c>
        <v>0</v>
      </c>
    </row>
    <row>
      <c>
        <v>2391883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TURGUTLU İM 45-83-A00001_ŞEHİR-5 L14_42295572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13:26:51</t>
        </is>
      </c>
      <c>
        <is>
          <t>09.10.2022 14:04:00</t>
        </is>
      </c>
      <c>
        <v>0.619166666</v>
      </c>
      <c>
        <v>3</v>
      </c>
      <c>
        <v>9642</v>
      </c>
      <c>
        <v>0</v>
      </c>
      <c>
        <v>0</v>
      </c>
      <c>
        <v>0</v>
      </c>
      <c>
        <v>0</v>
      </c>
      <c>
        <v>1.8575</v>
      </c>
      <c>
        <v>5970.004994</v>
      </c>
      <c>
        <v>0</v>
      </c>
      <c>
        <v>0</v>
      </c>
      <c>
        <v>0</v>
      </c>
      <c>
        <v>0</v>
      </c>
    </row>
    <row>
      <c>
        <v>2391886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L-130 35-18-L00130_6497245_60982647_60982647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09.10.2022 13:29:30</t>
        </is>
      </c>
      <c>
        <is>
          <t>09.10.2022 14:25:26</t>
        </is>
      </c>
      <c>
        <v>0.932222222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83.9</v>
      </c>
      <c>
        <v>0</v>
      </c>
      <c>
        <v>0</v>
      </c>
    </row>
    <row>
      <c>
        <v>2391888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L-243 35-18-L00243_TM1-39 L05_2324490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13:31:31</t>
        </is>
      </c>
      <c>
        <is>
          <t>09.10.2022 16:38:00</t>
        </is>
      </c>
      <c>
        <v>3.108055555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267.292778</v>
      </c>
      <c>
        <v>0</v>
      </c>
      <c>
        <v>0</v>
      </c>
    </row>
    <row>
      <c>
        <v>2391858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35-28-M00732_DERSAN-2 GİRİŞ M05_2315521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13:34:44</t>
        </is>
      </c>
      <c>
        <is>
          <t>09.10.2022 13:53:18</t>
        </is>
      </c>
      <c>
        <v>0.309444444</v>
      </c>
      <c>
        <v>30</v>
      </c>
      <c>
        <v>2981</v>
      </c>
      <c>
        <v>0</v>
      </c>
      <c>
        <v>0</v>
      </c>
      <c>
        <v>0</v>
      </c>
      <c>
        <v>0</v>
      </c>
      <c>
        <v>9.283333</v>
      </c>
      <c>
        <v>922.453888</v>
      </c>
      <c>
        <v>0</v>
      </c>
      <c>
        <v>0</v>
      </c>
      <c>
        <v>0</v>
      </c>
      <c>
        <v>0</v>
      </c>
    </row>
    <row>
      <c>
        <v>2391890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TR-97 35-16-L00097_47590912_56353636_56353636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09.10.2022 13:36:41</t>
        </is>
      </c>
      <c>
        <is>
          <t>09.10.2022 22:59:21</t>
        </is>
      </c>
      <c>
        <v>9.377777777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168.8</v>
      </c>
      <c>
        <v>0</v>
      </c>
      <c>
        <v>0</v>
      </c>
      <c>
        <v>0</v>
      </c>
      <c>
        <v>0</v>
      </c>
    </row>
    <row>
      <c>
        <v>2391889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AYASKENT DM-1 35-16-M00009_AYASKENT DM-2 M10_82964605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09.10.2022 13:39:51</t>
        </is>
      </c>
      <c>
        <is>
          <t>09.10.2022 13:40:31</t>
        </is>
      </c>
      <c>
        <v>0.011111111</v>
      </c>
      <c>
        <v>20</v>
      </c>
      <c>
        <v>0</v>
      </c>
      <c>
        <v>1</v>
      </c>
      <c>
        <v>6</v>
      </c>
      <c>
        <v>102</v>
      </c>
      <c>
        <v>4563</v>
      </c>
      <c>
        <v>0.222222</v>
      </c>
      <c>
        <v>0</v>
      </c>
      <c>
        <v>0.011111</v>
      </c>
      <c>
        <v>0.066667</v>
      </c>
      <c>
        <v>1.133333</v>
      </c>
      <c>
        <v>50.699999</v>
      </c>
    </row>
    <row>
      <c>
        <v>2391895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M-2033 35-03-M02033_DIREK TIPI TRAFO HUCRESI H01_2110305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13:46:09</t>
        </is>
      </c>
      <c>
        <is>
          <t>09.10.2022 18:05:41</t>
        </is>
      </c>
      <c>
        <v>4.325555555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47.581111</v>
      </c>
      <c>
        <v>0</v>
      </c>
      <c>
        <v>0</v>
      </c>
      <c>
        <v>0</v>
      </c>
      <c>
        <v>0</v>
      </c>
    </row>
    <row>
      <c>
        <v>2391879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TR-30 35-23-M00030_A_56363738_56363738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13:46:48</t>
        </is>
      </c>
      <c>
        <is>
          <t>09.10.2022 15:01:12</t>
        </is>
      </c>
      <c>
        <v>1.24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235.6</v>
      </c>
      <c>
        <v>0</v>
      </c>
      <c>
        <v>0</v>
      </c>
      <c>
        <v>0</v>
      </c>
      <c>
        <v>0</v>
      </c>
    </row>
    <row>
      <c>
        <v>2391893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DM-2/10 35-26-M00828__56359919_56359919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13:49:53</t>
        </is>
      </c>
      <c>
        <is>
          <t>09.10.2022 14:40:13</t>
        </is>
      </c>
      <c>
        <v>0.838888888</v>
      </c>
      <c>
        <v>0</v>
      </c>
      <c>
        <v>177</v>
      </c>
      <c>
        <v>0</v>
      </c>
      <c>
        <v>0</v>
      </c>
      <c>
        <v>0</v>
      </c>
      <c>
        <v>0</v>
      </c>
      <c>
        <v>0</v>
      </c>
      <c>
        <v>148.483333</v>
      </c>
      <c>
        <v>0</v>
      </c>
      <c>
        <v>0</v>
      </c>
      <c>
        <v>0</v>
      </c>
      <c>
        <v>0</v>
      </c>
    </row>
    <row>
      <c>
        <v>2391894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TAŞPINAR TR-1 45-76-M00168_DIREK TIPI TRAFO HUCRESI H01_2084921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09.10.2022 13:53:12</t>
        </is>
      </c>
      <c>
        <is>
          <t>09.10.2022 15:29:41</t>
        </is>
      </c>
      <c>
        <v>1.608055555</v>
      </c>
      <c>
        <v>0</v>
      </c>
      <c>
        <v>1</v>
      </c>
      <c>
        <v>0</v>
      </c>
      <c>
        <v>0</v>
      </c>
      <c>
        <v>0</v>
      </c>
      <c>
        <v>21</v>
      </c>
      <c>
        <v>0</v>
      </c>
      <c>
        <v>1.608056</v>
      </c>
      <c>
        <v>0</v>
      </c>
      <c>
        <v>0</v>
      </c>
      <c>
        <v>0</v>
      </c>
      <c>
        <v>33.769167</v>
      </c>
    </row>
    <row>
      <c>
        <v>2391896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TR-2/112 45-83-L00112_TR-2/114 L02_61337579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09.10.2022 13:59:08</t>
        </is>
      </c>
      <c>
        <is>
          <t>09.10.2022 15:55:32</t>
        </is>
      </c>
      <c>
        <v>1.94</v>
      </c>
      <c>
        <v>1</v>
      </c>
      <c>
        <v>798</v>
      </c>
      <c>
        <v>0</v>
      </c>
      <c>
        <v>0</v>
      </c>
      <c>
        <v>0</v>
      </c>
      <c>
        <v>0</v>
      </c>
      <c>
        <v>1.94</v>
      </c>
      <c>
        <v>1548.12</v>
      </c>
      <c>
        <v>0</v>
      </c>
      <c>
        <v>0</v>
      </c>
      <c>
        <v>0</v>
      </c>
      <c>
        <v>0</v>
      </c>
    </row>
    <row>
      <c>
        <v>2391897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M-3568(YATIRIM REZERVE) 35-02-M03568_B B1B_5817285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09.10.2022 14:00:21</t>
        </is>
      </c>
      <c>
        <is>
          <t>09.10.2022 16:28:16</t>
        </is>
      </c>
      <c>
        <v>2.465277777</v>
      </c>
      <c>
        <v>0</v>
      </c>
      <c>
        <v>71</v>
      </c>
      <c>
        <v>0</v>
      </c>
      <c>
        <v>0</v>
      </c>
      <c>
        <v>0</v>
      </c>
      <c>
        <v>0</v>
      </c>
      <c>
        <v>0</v>
      </c>
      <c>
        <v>175.034722</v>
      </c>
      <c>
        <v>0</v>
      </c>
      <c>
        <v>0</v>
      </c>
      <c>
        <v>0</v>
      </c>
      <c>
        <v>0</v>
      </c>
    </row>
    <row>
      <c>
        <v>2391898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BOYNUYOĞUN KÖK 35-29-L00051_DALLIK L03_72215450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09.10.2022 14:13:21</t>
        </is>
      </c>
      <c>
        <is>
          <t>09.10.2022 18:20:36</t>
        </is>
      </c>
      <c>
        <v>4.120833333</v>
      </c>
      <c>
        <v>2</v>
      </c>
      <c>
        <v>685</v>
      </c>
      <c>
        <v>0</v>
      </c>
      <c>
        <v>0</v>
      </c>
      <c>
        <v>1</v>
      </c>
      <c>
        <v>0</v>
      </c>
      <c>
        <v>8.241667</v>
      </c>
      <c>
        <v>2822.770833</v>
      </c>
      <c>
        <v>0</v>
      </c>
      <c>
        <v>0</v>
      </c>
      <c>
        <v>4.120833</v>
      </c>
      <c>
        <v>0</v>
      </c>
    </row>
    <row>
      <c>
        <v>2391906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K-3488 35-04-K03488_C_56355422_56355422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14:25:33</t>
        </is>
      </c>
      <c>
        <is>
          <t>09.10.2022 16:57:22</t>
        </is>
      </c>
      <c>
        <v>2.530277777</v>
      </c>
      <c>
        <v>0</v>
      </c>
      <c>
        <v>226</v>
      </c>
      <c>
        <v>0</v>
      </c>
      <c>
        <v>0</v>
      </c>
      <c>
        <v>0</v>
      </c>
      <c>
        <v>0</v>
      </c>
      <c>
        <v>0</v>
      </c>
      <c>
        <v>571.842778</v>
      </c>
      <c>
        <v>0</v>
      </c>
      <c>
        <v>0</v>
      </c>
      <c>
        <v>0</v>
      </c>
      <c>
        <v>0</v>
      </c>
    </row>
    <row>
      <c>
        <v>2391903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M-3307(YATIRIM REZERVE) 35-07-M03307_913428298_913428298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14:28:23</t>
        </is>
      </c>
      <c>
        <is>
          <t>09.10.2022 15:58:10</t>
        </is>
      </c>
      <c>
        <v>1.496388888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2.992778</v>
      </c>
      <c>
        <v>0</v>
      </c>
      <c>
        <v>0</v>
      </c>
      <c>
        <v>0</v>
      </c>
      <c>
        <v>0</v>
      </c>
    </row>
    <row>
      <c>
        <v>2391904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M-1147 35-09-M01147_M-362 M02_47553534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14:33:13</t>
        </is>
      </c>
      <c>
        <is>
          <t>09.10.2022 14:44:58</t>
        </is>
      </c>
      <c>
        <v>0.195833333</v>
      </c>
      <c>
        <v>25</v>
      </c>
      <c>
        <v>854</v>
      </c>
      <c>
        <v>0</v>
      </c>
      <c>
        <v>0</v>
      </c>
      <c>
        <v>0</v>
      </c>
      <c>
        <v>0</v>
      </c>
      <c>
        <v>4.895833</v>
      </c>
      <c>
        <v>167.241666</v>
      </c>
      <c>
        <v>0</v>
      </c>
      <c>
        <v>0</v>
      </c>
      <c>
        <v>0</v>
      </c>
      <c>
        <v>0</v>
      </c>
    </row>
    <row>
      <c>
        <v>2391910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TR-13 35-31-L00013_47996363_56398014_56398014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14:39:05</t>
        </is>
      </c>
      <c>
        <is>
          <t>09.10.2022 18:37:43</t>
        </is>
      </c>
      <c>
        <v>3.977222222</v>
      </c>
      <c>
        <v>0</v>
      </c>
      <c>
        <v>0</v>
      </c>
      <c>
        <v>0</v>
      </c>
      <c>
        <v>265</v>
      </c>
      <c>
        <v>0</v>
      </c>
      <c>
        <v>0</v>
      </c>
      <c>
        <v>0</v>
      </c>
      <c>
        <v>0</v>
      </c>
      <c>
        <v>0</v>
      </c>
      <c>
        <v>1053.963889</v>
      </c>
      <c>
        <v>0</v>
      </c>
      <c>
        <v>0</v>
      </c>
    </row>
    <row>
      <c>
        <v>2391908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TR-46 35-30-L00046_D_56402490_56402490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09.10.2022 14:49:59</t>
        </is>
      </c>
      <c>
        <is>
          <t>09.10.2022 15:33:06</t>
        </is>
      </c>
      <c>
        <v>0.718611111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45.2725</v>
      </c>
      <c>
        <v>0</v>
      </c>
      <c>
        <v>0</v>
      </c>
    </row>
    <row>
      <c>
        <v>2391918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ERGENLİ TR-1 35-20-L00250_955210255_955210255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14:52:44</t>
        </is>
      </c>
      <c>
        <is>
          <t>09.10.2022 20:21:59</t>
        </is>
      </c>
      <c>
        <v>5.4875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5.4875</v>
      </c>
      <c>
        <v>0</v>
      </c>
      <c>
        <v>0</v>
      </c>
      <c>
        <v>0</v>
      </c>
      <c>
        <v>0</v>
      </c>
    </row>
    <row>
      <c>
        <v>2391917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TR-1/14-D 45-72-M00101_45-72-M00101_2359988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09.10.2022 14:58:21</t>
        </is>
      </c>
      <c>
        <is>
          <t>09.10.2022 15:16:40</t>
        </is>
      </c>
      <c>
        <v>0.305277777</v>
      </c>
      <c>
        <v>0</v>
      </c>
      <c>
        <v>351</v>
      </c>
      <c>
        <v>0</v>
      </c>
      <c>
        <v>0</v>
      </c>
      <c>
        <v>0</v>
      </c>
      <c>
        <v>0</v>
      </c>
      <c>
        <v>0</v>
      </c>
      <c>
        <v>107.1525</v>
      </c>
      <c>
        <v>0</v>
      </c>
      <c>
        <v>0</v>
      </c>
      <c>
        <v>0</v>
      </c>
      <c>
        <v>0</v>
      </c>
    </row>
    <row>
      <c>
        <v>2391920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HACIVELİLER TR-1 35-16-M00157_47450910_56395357_56395357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15:02:26</t>
        </is>
      </c>
      <c>
        <is>
          <t>09.10.2022 19:57:11</t>
        </is>
      </c>
      <c>
        <v>4.9125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181.7625</v>
      </c>
    </row>
    <row>
      <c>
        <v>2391919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LÜTFİYE KÖK 45-80-M02970_KUMKUYUCAK    TST-1 M03_84270457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15:04:10</t>
        </is>
      </c>
      <c>
        <is>
          <t>09.10.2022 17:47:42</t>
        </is>
      </c>
      <c>
        <v>2.725555555</v>
      </c>
      <c>
        <v>59</v>
      </c>
      <c>
        <v>17</v>
      </c>
      <c>
        <v>0</v>
      </c>
      <c>
        <v>0</v>
      </c>
      <c>
        <v>0</v>
      </c>
      <c>
        <v>18</v>
      </c>
      <c>
        <v>160.807778</v>
      </c>
      <c>
        <v>46.334444</v>
      </c>
      <c>
        <v>0</v>
      </c>
      <c>
        <v>0</v>
      </c>
      <c>
        <v>0</v>
      </c>
      <c>
        <v>49.06</v>
      </c>
    </row>
    <row>
      <c>
        <v>2391929</v>
      </c>
      <c>
        <v>1</v>
      </c>
      <c>
        <is>
          <t>İZMİR</t>
        </is>
      </c>
      <c>
        <v>ÇİĞLİ</v>
      </c>
      <c>
        <is>
          <t>KÖK</t>
        </is>
      </c>
      <c t="inlineStr">
        <is>
          <t>M-362 35-09-M00362_M-447 M03_47555515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09.10.2022 15:07:32</t>
        </is>
      </c>
      <c>
        <is>
          <t>09.10.2022 17:34:11</t>
        </is>
      </c>
      <c>
        <v>2.444166666</v>
      </c>
      <c>
        <v>1</v>
      </c>
      <c>
        <v>768</v>
      </c>
      <c>
        <v>0</v>
      </c>
      <c>
        <v>0</v>
      </c>
      <c>
        <v>0</v>
      </c>
      <c>
        <v>0</v>
      </c>
      <c>
        <v>2.444167</v>
      </c>
      <c>
        <v>1877.119999</v>
      </c>
      <c>
        <v>0</v>
      </c>
      <c>
        <v>0</v>
      </c>
      <c>
        <v>0</v>
      </c>
      <c>
        <v>0</v>
      </c>
    </row>
    <row>
      <c>
        <v>2391927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 35-27-M00792_ESKİ ÇAMBEL M16_2311044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15:13:13</t>
        </is>
      </c>
      <c>
        <is>
          <t>09.10.2022 17:16:10</t>
        </is>
      </c>
      <c>
        <v>2.049166666</v>
      </c>
      <c>
        <v>47</v>
      </c>
      <c>
        <v>20</v>
      </c>
      <c>
        <v>0</v>
      </c>
      <c>
        <v>0</v>
      </c>
      <c>
        <v>0</v>
      </c>
      <c>
        <v>0</v>
      </c>
      <c>
        <v>96.310833</v>
      </c>
      <c>
        <v>40.983333</v>
      </c>
      <c>
        <v>0</v>
      </c>
      <c>
        <v>0</v>
      </c>
      <c>
        <v>0</v>
      </c>
      <c>
        <v>0</v>
      </c>
    </row>
    <row>
      <c>
        <v>2391925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TR-2/118 45-83-M00713_955142834_955142834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09.10.2022 15:18:14</t>
        </is>
      </c>
      <c>
        <is>
          <t>09.10.2022 17:21:35</t>
        </is>
      </c>
      <c>
        <v>2.055833333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8.223333</v>
      </c>
      <c>
        <v>0</v>
      </c>
      <c>
        <v>0</v>
      </c>
      <c>
        <v>0</v>
      </c>
      <c>
        <v>0</v>
      </c>
    </row>
    <row>
      <c>
        <v>2391928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K-4695 35-04-K04695_965679143_965679143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15:19:27</t>
        </is>
      </c>
      <c>
        <is>
          <t>09.10.2022 17:40:04</t>
        </is>
      </c>
      <c>
        <v>2.343611111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67.964722</v>
      </c>
      <c>
        <v>0</v>
      </c>
      <c>
        <v>0</v>
      </c>
      <c>
        <v>0</v>
      </c>
      <c>
        <v>0</v>
      </c>
    </row>
    <row>
      <c>
        <v>2391933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TR-3/2 45-82-M00083_A_56385103_56385103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09.10.2022 15:41:04</t>
        </is>
      </c>
      <c>
        <is>
          <t>09.10.2022 17:28:48</t>
        </is>
      </c>
      <c>
        <v>1.795555555</v>
      </c>
      <c>
        <v>0</v>
      </c>
      <c>
        <v>179</v>
      </c>
      <c>
        <v>0</v>
      </c>
      <c>
        <v>0</v>
      </c>
      <c>
        <v>0</v>
      </c>
      <c>
        <v>0</v>
      </c>
      <c>
        <v>0</v>
      </c>
      <c>
        <v>321.404444</v>
      </c>
      <c>
        <v>0</v>
      </c>
      <c>
        <v>0</v>
      </c>
      <c>
        <v>0</v>
      </c>
      <c>
        <v>0</v>
      </c>
    </row>
    <row>
      <c>
        <v>2391936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45-82-M00070_TR-44 M07_2322048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15:45:31</t>
        </is>
      </c>
      <c>
        <is>
          <t>09.10.2022 17:10:03</t>
        </is>
      </c>
      <c>
        <v>1.408888888</v>
      </c>
      <c>
        <v>24</v>
      </c>
      <c>
        <v>349</v>
      </c>
      <c>
        <v>0</v>
      </c>
      <c>
        <v>0</v>
      </c>
      <c>
        <v>0</v>
      </c>
      <c>
        <v>0</v>
      </c>
      <c>
        <v>33.813333</v>
      </c>
      <c>
        <v>491.702222</v>
      </c>
      <c>
        <v>0</v>
      </c>
      <c>
        <v>0</v>
      </c>
      <c>
        <v>0</v>
      </c>
      <c>
        <v>0</v>
      </c>
    </row>
    <row>
      <c>
        <v>2391946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_A_56402634_56402634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16:11:16</t>
        </is>
      </c>
      <c>
        <is>
          <t>09.10.2022 18:00:47</t>
        </is>
      </c>
      <c>
        <v>1.825277777</v>
      </c>
      <c>
        <v>0</v>
      </c>
      <c>
        <v>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27.379167</v>
      </c>
    </row>
    <row>
      <c>
        <v>2391948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45-71-M00128_ESKİ KARAAĞAÇLI M07_50217162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16:14:11</t>
        </is>
      </c>
      <c>
        <is>
          <t>09.10.2022 16:46:48</t>
        </is>
      </c>
      <c>
        <v>0.543611111</v>
      </c>
      <c>
        <v>104</v>
      </c>
      <c>
        <v>186</v>
      </c>
      <c>
        <v>0</v>
      </c>
      <c>
        <v>0</v>
      </c>
      <c>
        <v>0</v>
      </c>
      <c>
        <v>0</v>
      </c>
      <c>
        <v>56.535556</v>
      </c>
      <c>
        <v>101.111667</v>
      </c>
      <c>
        <v>0</v>
      </c>
      <c>
        <v>0</v>
      </c>
      <c>
        <v>0</v>
      </c>
      <c>
        <v>0</v>
      </c>
    </row>
    <row>
      <c>
        <v>2391950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M-978 35-03-M00978_910229913_910229913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09.10.2022 16:19:03</t>
        </is>
      </c>
      <c>
        <is>
          <t>09.10.2022 18:23:40</t>
        </is>
      </c>
      <c>
        <v>2.076944444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8.307778</v>
      </c>
      <c>
        <v>0</v>
      </c>
      <c>
        <v>0</v>
      </c>
      <c>
        <v>0</v>
      </c>
      <c>
        <v>0</v>
      </c>
    </row>
    <row>
      <c>
        <v>2391955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CAVİT YALÇIN GRB 35-20-M00022_DIREK TIPI TRAFO HUCRESI H01_2049509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16:24:01</t>
        </is>
      </c>
      <c>
        <is>
          <t>09.10.2022 19:25:44</t>
        </is>
      </c>
      <c>
        <v>3.028611111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51.486389</v>
      </c>
      <c>
        <v>0</v>
      </c>
      <c>
        <v>0</v>
      </c>
      <c>
        <v>0</v>
      </c>
      <c>
        <v>0</v>
      </c>
    </row>
    <row>
      <c>
        <v>2391954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L-493 (BALANBAKA-2) 35-18-L00493_95001334058_95001334058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09.10.2022 16:26:23</t>
        </is>
      </c>
      <c>
        <is>
          <t>09.10.2022 17:41:09</t>
        </is>
      </c>
      <c>
        <v>1.246111111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1.246111</v>
      </c>
      <c>
        <v>0</v>
      </c>
      <c>
        <v>0</v>
      </c>
    </row>
    <row>
      <c>
        <v>2391957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SALİHLİ BİOKÜTLE YAKITLI ENERJİ SANTRALİ KÖK 45-78-M01333_HatBaşıAyırıcı_53139525 M06_53139525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16:28:34</t>
        </is>
      </c>
      <c>
        <is>
          <t>09.10.2022 18:02:57</t>
        </is>
      </c>
      <c>
        <v>1.573055555</v>
      </c>
      <c>
        <v>0</v>
      </c>
      <c>
        <v>0</v>
      </c>
      <c>
        <v>0</v>
      </c>
      <c>
        <v>0</v>
      </c>
      <c>
        <v>9</v>
      </c>
      <c>
        <v>8</v>
      </c>
      <c>
        <v>0</v>
      </c>
      <c>
        <v>0</v>
      </c>
      <c>
        <v>0</v>
      </c>
      <c>
        <v>0</v>
      </c>
      <c>
        <v>14.1575</v>
      </c>
      <c>
        <v>12.584444</v>
      </c>
    </row>
    <row>
      <c>
        <v>2391961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SARUHANLI TR-15 45-80-M00015__72410694_72410694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09.10.2022 16:32:47</t>
        </is>
      </c>
      <c>
        <is>
          <t>09.10.2022 17:17:26</t>
        </is>
      </c>
      <c>
        <v>0.744166666</v>
      </c>
      <c>
        <v>0</v>
      </c>
      <c>
        <v>142</v>
      </c>
      <c>
        <v>0</v>
      </c>
      <c>
        <v>0</v>
      </c>
      <c>
        <v>0</v>
      </c>
      <c>
        <v>0</v>
      </c>
      <c>
        <v>0</v>
      </c>
      <c>
        <v>105.671667</v>
      </c>
      <c>
        <v>0</v>
      </c>
      <c>
        <v>0</v>
      </c>
      <c>
        <v>0</v>
      </c>
      <c>
        <v>0</v>
      </c>
    </row>
    <row>
      <c>
        <v>2391960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ÜÇYOL KÖK 45-82-M00128_HatBaşıAyırıcı_53136092 M06_53136092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16:37:21</t>
        </is>
      </c>
      <c>
        <is>
          <t>09.10.2022 19:28:42</t>
        </is>
      </c>
      <c>
        <v>2.855833333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37.125833</v>
      </c>
    </row>
    <row>
      <c>
        <v>2391959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M-1224 35-01-M01224_911792613_911792613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16:37:35</t>
        </is>
      </c>
      <c>
        <is>
          <t>09.10.2022 18:58:31</t>
        </is>
      </c>
      <c>
        <v>2.348888888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2.348889</v>
      </c>
      <c>
        <v>0</v>
      </c>
      <c>
        <v>0</v>
      </c>
      <c>
        <v>0</v>
      </c>
      <c>
        <v>0</v>
      </c>
    </row>
    <row>
      <c>
        <v>2391970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M-1929 GEÇİT 35-03-M01929_M-2033 M02_66740322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17:11:23</t>
        </is>
      </c>
      <c>
        <is>
          <t>09.10.2022 18:09:10</t>
        </is>
      </c>
      <c>
        <v>0.963055555</v>
      </c>
      <c>
        <v>34</v>
      </c>
      <c>
        <v>1021</v>
      </c>
      <c>
        <v>0</v>
      </c>
      <c>
        <v>0</v>
      </c>
      <c>
        <v>0</v>
      </c>
      <c>
        <v>0</v>
      </c>
      <c>
        <v>32.743889</v>
      </c>
      <c>
        <v>983.279722</v>
      </c>
      <c>
        <v>0</v>
      </c>
      <c>
        <v>0</v>
      </c>
      <c>
        <v>0</v>
      </c>
      <c>
        <v>0</v>
      </c>
    </row>
    <row>
      <c>
        <v>2391952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CANPAŞA KÖK 45-71-M00140_ALİ ÖRÜMLÜ M06_72246776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17:17:50</t>
        </is>
      </c>
      <c>
        <is>
          <t>09.10.2022 18:00:17</t>
        </is>
      </c>
      <c>
        <v>0.7075</v>
      </c>
      <c>
        <v>66</v>
      </c>
      <c>
        <v>37</v>
      </c>
      <c>
        <v>0</v>
      </c>
      <c>
        <v>0</v>
      </c>
      <c>
        <v>0</v>
      </c>
      <c>
        <v>0</v>
      </c>
      <c>
        <v>46.695</v>
      </c>
      <c>
        <v>26.1775</v>
      </c>
      <c>
        <v>0</v>
      </c>
      <c>
        <v>0</v>
      </c>
      <c>
        <v>0</v>
      </c>
      <c>
        <v>0</v>
      </c>
    </row>
    <row>
      <c>
        <v>2391967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GÖRDES DM 45-75-M00050_HatBaşıAyırıcı_73330061 M11_73330061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17:19:29</t>
        </is>
      </c>
      <c>
        <is>
          <t>09.10.2022 19:06:48</t>
        </is>
      </c>
      <c>
        <v>1.788611111</v>
      </c>
      <c>
        <v>0</v>
      </c>
      <c>
        <v>1</v>
      </c>
      <c>
        <v>3</v>
      </c>
      <c>
        <v>116</v>
      </c>
      <c>
        <v>5</v>
      </c>
      <c>
        <v>147</v>
      </c>
      <c>
        <v>0</v>
      </c>
      <c>
        <v>1.788611</v>
      </c>
      <c>
        <v>5.365833</v>
      </c>
      <c>
        <v>207.478889</v>
      </c>
      <c>
        <v>8.943056</v>
      </c>
      <c>
        <v>262.925833</v>
      </c>
    </row>
    <row>
      <c>
        <v>2391971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M-2515 35-02-M02515_A_56367103_56367103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17:26:41</t>
        </is>
      </c>
      <c>
        <is>
          <t>09.10.2022 18:35:58</t>
        </is>
      </c>
      <c>
        <v>1.154722222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203.231111</v>
      </c>
      <c>
        <v>0</v>
      </c>
      <c>
        <v>0</v>
      </c>
      <c>
        <v>0</v>
      </c>
      <c>
        <v>0</v>
      </c>
    </row>
    <row>
      <c>
        <v>2391977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K-3769 35-04-K03769_D_56367054_56367054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17:43:14</t>
        </is>
      </c>
      <c>
        <is>
          <t>09.10.2022 19:38:03</t>
        </is>
      </c>
      <c>
        <v>1.913611111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327.2275</v>
      </c>
      <c>
        <v>0</v>
      </c>
      <c>
        <v>0</v>
      </c>
      <c>
        <v>0</v>
      </c>
      <c>
        <v>0</v>
      </c>
    </row>
    <row>
      <c>
        <v>2391979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45-71-M00185_MALDAN M05_72256924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17:49:24</t>
        </is>
      </c>
      <c>
        <is>
          <t>09.10.2022 18:11:00</t>
        </is>
      </c>
      <c>
        <v>0.36</v>
      </c>
      <c>
        <v>13</v>
      </c>
      <c>
        <v>651</v>
      </c>
      <c>
        <v>0</v>
      </c>
      <c>
        <v>0</v>
      </c>
      <c>
        <v>0</v>
      </c>
      <c>
        <v>0</v>
      </c>
      <c>
        <v>4.68</v>
      </c>
      <c>
        <v>234.36</v>
      </c>
      <c>
        <v>0</v>
      </c>
      <c>
        <v>0</v>
      </c>
      <c>
        <v>0</v>
      </c>
      <c>
        <v>0</v>
      </c>
    </row>
    <row>
      <c>
        <v>2391974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M09_2307615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09.10.2022 18:02:43</t>
        </is>
      </c>
      <c>
        <is>
          <t>09.10.2022 19:23:22</t>
        </is>
      </c>
      <c>
        <v>1.344166666</v>
      </c>
      <c>
        <v>14</v>
      </c>
      <c>
        <v>105</v>
      </c>
      <c>
        <v>0</v>
      </c>
      <c>
        <v>0</v>
      </c>
      <c>
        <v>0</v>
      </c>
      <c>
        <v>0</v>
      </c>
      <c>
        <v>18.818333</v>
      </c>
      <c>
        <v>141.1375</v>
      </c>
      <c>
        <v>0</v>
      </c>
      <c>
        <v>0</v>
      </c>
      <c>
        <v>0</v>
      </c>
      <c>
        <v>0</v>
      </c>
    </row>
    <row>
      <c>
        <v>2391985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POYRAZDAMLARI TR-1 KÖK 45-78-M00571_953254747_953254747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18:12:46</t>
        </is>
      </c>
      <c>
        <is>
          <t>09.10.2022 18:54:57</t>
        </is>
      </c>
      <c>
        <v>0.703055555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0.703056</v>
      </c>
    </row>
    <row>
      <c>
        <v>2391987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TR-9 35-21-L00027_12128678_56360114_56360114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09.10.2022 18:17:50</t>
        </is>
      </c>
      <c>
        <is>
          <t>09.10.2022 20:15:57</t>
        </is>
      </c>
      <c>
        <v>1.968611111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47.246667</v>
      </c>
      <c>
        <v>0</v>
      </c>
      <c>
        <v>0</v>
      </c>
    </row>
    <row>
      <c>
        <v>2391991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DEĞİRMENDERE DM 35-22-M00085_HatBaşıAyırıcı_53133261 M08_53133261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18:24:57</t>
        </is>
      </c>
      <c>
        <is>
          <t>09.10.2022 20:10:09</t>
        </is>
      </c>
      <c>
        <v>1.753333333</v>
      </c>
      <c>
        <v>0</v>
      </c>
      <c>
        <v>831</v>
      </c>
      <c>
        <v>0</v>
      </c>
      <c>
        <v>0</v>
      </c>
      <c>
        <v>0</v>
      </c>
      <c>
        <v>0</v>
      </c>
      <c>
        <v>0</v>
      </c>
      <c>
        <v>1457.02</v>
      </c>
      <c>
        <v>0</v>
      </c>
      <c>
        <v>0</v>
      </c>
      <c>
        <v>0</v>
      </c>
      <c>
        <v>0</v>
      </c>
    </row>
    <row>
      <c>
        <v>2391992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M-1710 35-09-M01710_M-201 M02_47349232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18:27:14</t>
        </is>
      </c>
      <c>
        <is>
          <t>09.10.2022 18:56:47</t>
        </is>
      </c>
      <c>
        <v>0.4925</v>
      </c>
      <c>
        <v>1</v>
      </c>
      <c>
        <v>1457</v>
      </c>
      <c>
        <v>0</v>
      </c>
      <c>
        <v>0</v>
      </c>
      <c>
        <v>0</v>
      </c>
      <c>
        <v>0</v>
      </c>
      <c>
        <v>0.4925</v>
      </c>
      <c>
        <v>717.5725</v>
      </c>
      <c>
        <v>0</v>
      </c>
      <c>
        <v>0</v>
      </c>
      <c>
        <v>0</v>
      </c>
      <c>
        <v>0</v>
      </c>
    </row>
    <row>
      <c>
        <v>2391995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KEMALİYE DM (TR-1) 45-73-M00150_HatBaşıAyırıcı_53134856 M01_53134856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18:41:35</t>
        </is>
      </c>
      <c>
        <is>
          <t>09.10.2022 21:51:17</t>
        </is>
      </c>
      <c>
        <v>3.161666666</v>
      </c>
      <c>
        <v>1</v>
      </c>
      <c>
        <v>25</v>
      </c>
      <c>
        <v>0</v>
      </c>
      <c>
        <v>0</v>
      </c>
      <c>
        <v>0</v>
      </c>
      <c>
        <v>0</v>
      </c>
      <c>
        <v>3.161667</v>
      </c>
      <c>
        <v>79.041667</v>
      </c>
      <c>
        <v>0</v>
      </c>
      <c>
        <v>0</v>
      </c>
      <c>
        <v>0</v>
      </c>
      <c>
        <v>0</v>
      </c>
    </row>
    <row>
      <c>
        <v>2391997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45-75-M00050_KAŞIKÇI M11_2322181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09.10.2022 18:48:20</t>
        </is>
      </c>
      <c>
        <is>
          <t>09.10.2022 19:12:24</t>
        </is>
      </c>
      <c>
        <v>0.401111111</v>
      </c>
      <c>
        <v>0</v>
      </c>
      <c>
        <v>2</v>
      </c>
      <c>
        <v>4</v>
      </c>
      <c>
        <v>656</v>
      </c>
      <c>
        <v>5</v>
      </c>
      <c>
        <v>164</v>
      </c>
      <c>
        <v>0</v>
      </c>
      <c>
        <v>0.802222</v>
      </c>
      <c>
        <v>1.604444</v>
      </c>
      <c>
        <v>263.128889</v>
      </c>
      <c>
        <v>2.005556</v>
      </c>
      <c>
        <v>65.782222</v>
      </c>
    </row>
    <row>
      <c>
        <v>2392003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M-216(DM-3/14) 35-09-M00216_M-211 M02_42942227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18:58:28</t>
        </is>
      </c>
      <c>
        <is>
          <t>09.10.2022 19:41:42</t>
        </is>
      </c>
      <c>
        <v>0.720555555</v>
      </c>
      <c>
        <v>0</v>
      </c>
      <c>
        <v>570</v>
      </c>
      <c>
        <v>0</v>
      </c>
      <c>
        <v>0</v>
      </c>
      <c>
        <v>0</v>
      </c>
      <c>
        <v>0</v>
      </c>
      <c>
        <v>0</v>
      </c>
      <c>
        <v>410.716666</v>
      </c>
      <c>
        <v>0</v>
      </c>
      <c>
        <v>0</v>
      </c>
      <c>
        <v>0</v>
      </c>
      <c>
        <v>0</v>
      </c>
    </row>
    <row>
      <c>
        <v>2392010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35-22-M00085_ÇİLEME-MALTA-SANCAKLI M08_50066539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09.10.2022 19:20:26</t>
        </is>
      </c>
      <c>
        <is>
          <t>09.10.2022 19:57:46</t>
        </is>
      </c>
      <c>
        <v>0.622222222</v>
      </c>
      <c>
        <v>25</v>
      </c>
      <c>
        <v>1075</v>
      </c>
      <c>
        <v>0</v>
      </c>
      <c>
        <v>0</v>
      </c>
      <c>
        <v>0</v>
      </c>
      <c>
        <v>0</v>
      </c>
      <c>
        <v>15.555556</v>
      </c>
      <c>
        <v>668.888889</v>
      </c>
      <c>
        <v>0</v>
      </c>
      <c>
        <v>0</v>
      </c>
      <c>
        <v>0</v>
      </c>
      <c>
        <v>0</v>
      </c>
    </row>
    <row>
      <c>
        <v>2392026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45-73-M00150_AKKEÇİLİ ÇIKIŞ M01_66715933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09.10.2022 20:03:24</t>
        </is>
      </c>
      <c>
        <is>
          <t>09.10.2022 21:09:51</t>
        </is>
      </c>
      <c>
        <v>1.1075</v>
      </c>
      <c>
        <v>38</v>
      </c>
      <c>
        <v>387</v>
      </c>
      <c>
        <v>0</v>
      </c>
      <c>
        <v>0</v>
      </c>
      <c>
        <v>0</v>
      </c>
      <c>
        <v>67</v>
      </c>
      <c>
        <v>42.085</v>
      </c>
      <c>
        <v>428.6025</v>
      </c>
      <c>
        <v>0</v>
      </c>
      <c>
        <v>0</v>
      </c>
      <c>
        <v>0</v>
      </c>
      <c>
        <v>74.2025</v>
      </c>
    </row>
    <row>
      <c>
        <v>2392021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K-832 35-04-K00832_99324992_99324992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09.10.2022 20:15:28</t>
        </is>
      </c>
      <c>
        <is>
          <t>09.10.2022 21:12:25</t>
        </is>
      </c>
      <c>
        <v>0.949166666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10.440833</v>
      </c>
      <c>
        <v>0</v>
      </c>
      <c>
        <v>0</v>
      </c>
      <c>
        <v>0</v>
      </c>
      <c>
        <v>0</v>
      </c>
    </row>
    <row>
      <c>
        <v>2392022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35-04-K04436_913415867_913415867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20:20:42</t>
        </is>
      </c>
      <c>
        <is>
          <t>09.10.2022 21:45:07</t>
        </is>
      </c>
      <c>
        <v>1.406944444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36.580556</v>
      </c>
      <c>
        <v>0</v>
      </c>
      <c>
        <v>0</v>
      </c>
      <c>
        <v>0</v>
      </c>
      <c>
        <v>0</v>
      </c>
    </row>
    <row>
      <c>
        <v>2392023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K-3927 35-08-K03927_99616784_99616784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20:25:56</t>
        </is>
      </c>
      <c>
        <is>
          <t>09.10.2022 21:07:09</t>
        </is>
      </c>
      <c>
        <v>0.686944444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3.434722</v>
      </c>
      <c>
        <v>0</v>
      </c>
      <c>
        <v>0</v>
      </c>
      <c>
        <v>0</v>
      </c>
      <c>
        <v>0</v>
      </c>
    </row>
    <row>
      <c>
        <v>2392025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45-71-M00188_HatBaşıAyırıcı_53134544 M02_53134544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09.10.2022 20:33:05</t>
        </is>
      </c>
      <c>
        <is>
          <t>09.10.2022 22:30:12</t>
        </is>
      </c>
      <c>
        <v>1.951944444</v>
      </c>
      <c>
        <v>9</v>
      </c>
      <c>
        <v>12</v>
      </c>
      <c>
        <v>0</v>
      </c>
      <c>
        <v>0</v>
      </c>
      <c>
        <v>0</v>
      </c>
      <c>
        <v>0</v>
      </c>
      <c>
        <v>17.5675</v>
      </c>
      <c>
        <v>23.423333</v>
      </c>
      <c>
        <v>0</v>
      </c>
      <c>
        <v>0</v>
      </c>
      <c>
        <v>0</v>
      </c>
      <c>
        <v>0</v>
      </c>
    </row>
    <row>
      <c>
        <v>2392028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DM02/TR26 GAYE İ.Ö.O 45-73-M00043_945682084_945682084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21:01:13</t>
        </is>
      </c>
      <c>
        <is>
          <t>09.10.2022 22:15:17</t>
        </is>
      </c>
      <c>
        <v>1.234444444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1.234444</v>
      </c>
      <c>
        <v>0</v>
      </c>
      <c>
        <v>0</v>
      </c>
      <c>
        <v>0</v>
      </c>
      <c>
        <v>0</v>
      </c>
    </row>
    <row>
      <c>
        <v>2392030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DM-5/TR-4 (ESKİ TR-36) 35-26-M01365_956620578_956620578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21:39:49</t>
        </is>
      </c>
      <c>
        <is>
          <t>09.10.2022 22:37:06</t>
        </is>
      </c>
      <c>
        <v>0.954722222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10.501944</v>
      </c>
      <c>
        <v>0</v>
      </c>
      <c>
        <v>0</v>
      </c>
      <c>
        <v>0</v>
      </c>
      <c>
        <v>0</v>
      </c>
    </row>
    <row>
      <c>
        <v>2392031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K-4695 35-04-K04695_913742507_913742507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09.10.2022 22:53:43</t>
        </is>
      </c>
      <c>
        <is>
          <t>10.10.2022 00:06:32</t>
        </is>
      </c>
      <c>
        <v>1.213611111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30.340278</v>
      </c>
      <c>
        <v>0</v>
      </c>
      <c>
        <v>0</v>
      </c>
      <c>
        <v>0</v>
      </c>
      <c>
        <v>0</v>
      </c>
    </row>
    <row>
      <c>
        <v>2392032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TR-1/126 (ESKİ 17) 45-83-M00126_955154932_955154932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09.10.2022 23:23:32</t>
        </is>
      </c>
      <c>
        <is>
          <t>10.10.2022 00:32:36</t>
        </is>
      </c>
      <c>
        <v>1.151111111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1.151111</v>
      </c>
      <c>
        <v>0</v>
      </c>
      <c>
        <v>0</v>
      </c>
      <c>
        <v>0</v>
      </c>
      <c>
        <v>0</v>
      </c>
    </row>
    <row>
      <c>
        <v>2392033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K-4436 35-04-K04436_35-04-K04436_2377153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09.10.2022 23:39:39</t>
        </is>
      </c>
      <c>
        <is>
          <t>10.10.2022 00:12:46</t>
        </is>
      </c>
      <c>
        <v>0.551944444</v>
      </c>
      <c>
        <v>0</v>
      </c>
      <c>
        <v>245</v>
      </c>
      <c>
        <v>0</v>
      </c>
      <c>
        <v>0</v>
      </c>
      <c>
        <v>0</v>
      </c>
      <c>
        <v>0</v>
      </c>
      <c>
        <v>0</v>
      </c>
      <c>
        <v>135.226389</v>
      </c>
      <c>
        <v>0</v>
      </c>
      <c>
        <v>0</v>
      </c>
      <c>
        <v>0</v>
      </c>
      <c>
        <v>0</v>
      </c>
    </row>
    <row>
      <c>
        <v>2392034</v>
      </c>
      <c>
        <v>1</v>
      </c>
      <c>
        <is>
          <t>MANİSA</t>
        </is>
      </c>
      <c>
        <v>DEMİRCİ</v>
      </c>
      <c>
        <is>
          <t>DM</t>
        </is>
      </c>
      <c t="inlineStr">
        <is>
          <t>ÇATALOLUK DM 45-74-M00227_HIRKALI-KÖYLER M07_2115046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09.10.2022 23:51:23</t>
        </is>
      </c>
      <c>
        <is>
          <t>10.10.2022 00:57:25</t>
        </is>
      </c>
      <c>
        <v>1.100555555</v>
      </c>
      <c>
        <v>0</v>
      </c>
      <c>
        <v>1</v>
      </c>
      <c>
        <v>0</v>
      </c>
      <c>
        <v>0</v>
      </c>
      <c>
        <v>0</v>
      </c>
      <c>
        <v>259</v>
      </c>
      <c>
        <v>0</v>
      </c>
      <c>
        <v>1.100556</v>
      </c>
      <c>
        <v>0</v>
      </c>
      <c>
        <v>0</v>
      </c>
      <c>
        <v>0</v>
      </c>
      <c>
        <v>285.043889</v>
      </c>
    </row>
    <row>
      <c>
        <v>2392035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K-4027 35-01-K04027_911453320_911453320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00:02:23</t>
        </is>
      </c>
      <c>
        <is>
          <t>10.10.2022 00:35:36</t>
        </is>
      </c>
      <c>
        <v>0.553611111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0.553611</v>
      </c>
      <c>
        <v>0</v>
      </c>
      <c>
        <v>0</v>
      </c>
      <c>
        <v>0</v>
      </c>
      <c>
        <v>0</v>
      </c>
    </row>
    <row>
      <c>
        <v>2392037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K-4436 35-04-K04436_913412661_913412661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00:24:43</t>
        </is>
      </c>
      <c>
        <is>
          <t>10.10.2022 06:01:02</t>
        </is>
      </c>
      <c>
        <v>5.605277777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145.737222</v>
      </c>
      <c>
        <v>0</v>
      </c>
      <c>
        <v>0</v>
      </c>
      <c>
        <v>0</v>
      </c>
      <c>
        <v>0</v>
      </c>
    </row>
    <row>
      <c>
        <v>2392038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K-1053 35-03-K01053_BUCA TM K03_41948611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10.10.2022 01:31:50</t>
        </is>
      </c>
      <c>
        <is>
          <t>10.10.2022 01:35:43</t>
        </is>
      </c>
      <c>
        <v>0.064722222</v>
      </c>
      <c>
        <v>1</v>
      </c>
      <c>
        <v>4093</v>
      </c>
      <c>
        <v>0</v>
      </c>
      <c>
        <v>0</v>
      </c>
      <c>
        <v>0</v>
      </c>
      <c>
        <v>0</v>
      </c>
      <c>
        <v>0.064722</v>
      </c>
      <c>
        <v>264.908055</v>
      </c>
      <c>
        <v>0</v>
      </c>
      <c>
        <v>0</v>
      </c>
      <c>
        <v>0</v>
      </c>
      <c>
        <v>0</v>
      </c>
    </row>
    <row>
      <c>
        <v>2392039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K-94 NATO 35-03-K00094Ö_ K06_49228308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10.10.2022 02:01:45</t>
        </is>
      </c>
      <c>
        <is>
          <t>10.10.2022 02:05:34</t>
        </is>
      </c>
      <c>
        <v>0.063611111</v>
      </c>
      <c>
        <v>1</v>
      </c>
      <c>
        <v>0</v>
      </c>
      <c>
        <v>0</v>
      </c>
      <c>
        <v>0</v>
      </c>
      <c>
        <v>0</v>
      </c>
      <c>
        <v>0</v>
      </c>
      <c>
        <v>0.063611</v>
      </c>
      <c>
        <v>0</v>
      </c>
      <c>
        <v>0</v>
      </c>
      <c>
        <v>0</v>
      </c>
      <c>
        <v>0</v>
      </c>
      <c>
        <v>0</v>
      </c>
    </row>
    <row>
      <c>
        <v>2392040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K-855 35-01-K00855_K-3584 K03_2118408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10.10.2022 02:13:17</t>
        </is>
      </c>
      <c>
        <is>
          <t>10.10.2022 02:14:29</t>
        </is>
      </c>
      <c>
        <v>0.02</v>
      </c>
      <c>
        <v>5</v>
      </c>
      <c>
        <v>12919</v>
      </c>
      <c>
        <v>0</v>
      </c>
      <c>
        <v>0</v>
      </c>
      <c>
        <v>0</v>
      </c>
      <c>
        <v>0</v>
      </c>
      <c>
        <v>0.1</v>
      </c>
      <c>
        <v>258.38</v>
      </c>
      <c>
        <v>0</v>
      </c>
      <c>
        <v>0</v>
      </c>
      <c>
        <v>0</v>
      </c>
      <c>
        <v>0</v>
      </c>
    </row>
    <row>
      <c>
        <v>2392043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35-15-M00016_HASTANE DM M16_67054208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10.10.2022 02:18:56</t>
        </is>
      </c>
      <c>
        <is>
          <t>10.10.2022 04:11:27</t>
        </is>
      </c>
      <c>
        <v>1.875277777</v>
      </c>
      <c>
        <v>3</v>
      </c>
      <c>
        <v>4945</v>
      </c>
      <c>
        <v>0</v>
      </c>
      <c>
        <v>0</v>
      </c>
      <c>
        <v>0</v>
      </c>
      <c>
        <v>0</v>
      </c>
      <c>
        <v>5.625833</v>
      </c>
      <c>
        <v>9273.248607</v>
      </c>
      <c>
        <v>0</v>
      </c>
      <c>
        <v>0</v>
      </c>
      <c>
        <v>0</v>
      </c>
      <c>
        <v>0</v>
      </c>
    </row>
    <row>
      <c>
        <v>2392041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02:19:12</t>
        </is>
      </c>
      <c>
        <is>
          <t>10.10.2022 02:34:38</t>
        </is>
      </c>
      <c>
        <v>0.257222222</v>
      </c>
      <c>
        <v>1</v>
      </c>
      <c>
        <v>0</v>
      </c>
      <c>
        <v>0</v>
      </c>
      <c>
        <v>0</v>
      </c>
      <c>
        <v>0</v>
      </c>
      <c>
        <v>0</v>
      </c>
      <c>
        <v>0.257222</v>
      </c>
      <c>
        <v>0</v>
      </c>
      <c>
        <v>0</v>
      </c>
      <c>
        <v>0</v>
      </c>
      <c>
        <v>0</v>
      </c>
      <c>
        <v>0</v>
      </c>
    </row>
    <row>
      <c>
        <v>2392042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K-278 35-01-K00278_DONANIMLI YEDEK K03_2063873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10.10.2022 02:23:31</t>
        </is>
      </c>
      <c>
        <is>
          <t>10.10.2022 02:28:58</t>
        </is>
      </c>
      <c>
        <v>0.090833333</v>
      </c>
      <c>
        <v>3</v>
      </c>
      <c>
        <v>4955</v>
      </c>
      <c>
        <v>0</v>
      </c>
      <c>
        <v>0</v>
      </c>
      <c>
        <v>0</v>
      </c>
      <c>
        <v>0</v>
      </c>
      <c>
        <v>0.2725</v>
      </c>
      <c>
        <v>450.079165</v>
      </c>
      <c>
        <v>0</v>
      </c>
      <c>
        <v>0</v>
      </c>
      <c>
        <v>0</v>
      </c>
      <c>
        <v>0</v>
      </c>
    </row>
    <row>
      <c>
        <v>2392044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K-577 35-01-K00577_K-1790 K05_2119237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10.10.2022 02:31:02</t>
        </is>
      </c>
      <c>
        <is>
          <t>10.10.2022 02:37:35</t>
        </is>
      </c>
      <c>
        <v>0.109166666</v>
      </c>
      <c>
        <v>0</v>
      </c>
      <c>
        <v>257</v>
      </c>
      <c>
        <v>0</v>
      </c>
      <c>
        <v>0</v>
      </c>
      <c>
        <v>0</v>
      </c>
      <c>
        <v>0</v>
      </c>
      <c>
        <v>0</v>
      </c>
      <c>
        <v>28.055833</v>
      </c>
      <c>
        <v>0</v>
      </c>
      <c>
        <v>0</v>
      </c>
      <c>
        <v>0</v>
      </c>
      <c>
        <v>0</v>
      </c>
    </row>
    <row>
      <c>
        <v>2392046</v>
      </c>
      <c>
        <v>1</v>
      </c>
      <c>
        <is>
          <t>İZMİR</t>
        </is>
      </c>
      <c>
        <v>BALÇOVA</v>
      </c>
      <c>
        <is>
          <t>OG Fideri</t>
        </is>
      </c>
      <c t="inlineStr">
        <is>
          <t>K-1737 35-07-K01737_K-2567 K01_48432024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10.10.2022 03:06:30</t>
        </is>
      </c>
      <c>
        <is>
          <t>10.10.2022 03:12:50</t>
        </is>
      </c>
      <c>
        <v>0.105555555</v>
      </c>
      <c>
        <v>0</v>
      </c>
      <c>
        <v>1606</v>
      </c>
      <c>
        <v>0</v>
      </c>
      <c>
        <v>0</v>
      </c>
      <c>
        <v>0</v>
      </c>
      <c>
        <v>0</v>
      </c>
      <c>
        <v>0</v>
      </c>
      <c>
        <v>169.522221</v>
      </c>
      <c>
        <v>0</v>
      </c>
      <c>
        <v>0</v>
      </c>
      <c>
        <v>0</v>
      </c>
      <c>
        <v>0</v>
      </c>
    </row>
    <row>
      <c>
        <v>2392047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35-03-K01717_E_56366487_56366487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03:58:19</t>
        </is>
      </c>
      <c>
        <is>
          <t>10.10.2022 04:29:27</t>
        </is>
      </c>
      <c>
        <v>0.518888888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32.171111</v>
      </c>
      <c>
        <v>0</v>
      </c>
      <c>
        <v>0</v>
      </c>
      <c>
        <v>0</v>
      </c>
      <c>
        <v>0</v>
      </c>
    </row>
    <row>
      <c>
        <v>2392048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35-01-A00001_TR-2 K09_2043027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04:02:30</t>
        </is>
      </c>
      <c>
        <is>
          <t>10.10.2022 04:57:34</t>
        </is>
      </c>
      <c>
        <v>0.917777777</v>
      </c>
      <c>
        <v>6</v>
      </c>
      <c>
        <v>2114</v>
      </c>
      <c>
        <v>0</v>
      </c>
      <c>
        <v>0</v>
      </c>
      <c>
        <v>0</v>
      </c>
      <c>
        <v>0</v>
      </c>
      <c>
        <v>5.506667</v>
      </c>
      <c>
        <v>1940.182221</v>
      </c>
      <c>
        <v>0</v>
      </c>
      <c>
        <v>0</v>
      </c>
      <c>
        <v>0</v>
      </c>
      <c>
        <v>0</v>
      </c>
    </row>
    <row>
      <c>
        <v>2392050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35-01-A00001_TR-4 K22_2047902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10.10.2022 04:22:43</t>
        </is>
      </c>
      <c>
        <is>
          <t>10.10.2022 05:05:36</t>
        </is>
      </c>
      <c>
        <v>0.714722222</v>
      </c>
      <c>
        <v>10</v>
      </c>
      <c>
        <v>16950</v>
      </c>
      <c>
        <v>0</v>
      </c>
      <c>
        <v>0</v>
      </c>
      <c>
        <v>0</v>
      </c>
      <c>
        <v>0</v>
      </c>
      <c>
        <v>7.147222</v>
      </c>
      <c>
        <v>12114.541663</v>
      </c>
      <c>
        <v>0</v>
      </c>
      <c>
        <v>0</v>
      </c>
      <c>
        <v>0</v>
      </c>
      <c>
        <v>0</v>
      </c>
    </row>
    <row>
      <c>
        <v>2392070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K-1560 35-01-K01560_35-01-K01560_2367259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10.10.2022 07:00:00</t>
        </is>
      </c>
      <c>
        <is>
          <t>10.10.2022 08:55:33</t>
        </is>
      </c>
      <c>
        <v>1.925833333</v>
      </c>
      <c>
        <v>0</v>
      </c>
      <c>
        <v>1378</v>
      </c>
      <c>
        <v>0</v>
      </c>
      <c>
        <v>0</v>
      </c>
      <c>
        <v>0</v>
      </c>
      <c>
        <v>0</v>
      </c>
      <c>
        <v>0</v>
      </c>
      <c>
        <v>2653.798333</v>
      </c>
      <c>
        <v>0</v>
      </c>
      <c>
        <v>0</v>
      </c>
      <c>
        <v>0</v>
      </c>
      <c>
        <v>0</v>
      </c>
    </row>
    <row>
      <c>
        <v>2392052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45-75-M00067_BOYALI M03_2092141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07:14:56</t>
        </is>
      </c>
      <c>
        <is>
          <t>10.10.2022 07:22:44</t>
        </is>
      </c>
      <c>
        <v>0.13</v>
      </c>
      <c>
        <v>0</v>
      </c>
      <c>
        <v>0</v>
      </c>
      <c>
        <v>0</v>
      </c>
      <c>
        <v>0</v>
      </c>
      <c>
        <v>8</v>
      </c>
      <c>
        <v>541</v>
      </c>
      <c>
        <v>0</v>
      </c>
      <c>
        <v>0</v>
      </c>
      <c>
        <v>0</v>
      </c>
      <c>
        <v>0</v>
      </c>
      <c>
        <v>1.04</v>
      </c>
      <c>
        <v>70.33</v>
      </c>
    </row>
    <row>
      <c>
        <v>2392053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K-4235 35-03-K04235_A_56367365_56367365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07:32:30</t>
        </is>
      </c>
      <c>
        <is>
          <t>10.10.2022 09:50:11</t>
        </is>
      </c>
      <c>
        <v>2.294722222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215.703889</v>
      </c>
      <c>
        <v>0</v>
      </c>
      <c>
        <v>0</v>
      </c>
      <c>
        <v>0</v>
      </c>
      <c>
        <v>0</v>
      </c>
    </row>
    <row>
      <c>
        <v>2392056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AKGEDİK KÖK-3 45-71-M00164_MORSAN M01_55994702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07:35:09</t>
        </is>
      </c>
      <c>
        <is>
          <t>10.10.2022 09:03:29</t>
        </is>
      </c>
      <c>
        <v>1.472222222</v>
      </c>
      <c>
        <v>19</v>
      </c>
      <c>
        <v>279</v>
      </c>
      <c>
        <v>0</v>
      </c>
      <c>
        <v>0</v>
      </c>
      <c>
        <v>0</v>
      </c>
      <c>
        <v>0</v>
      </c>
      <c>
        <v>27.972222</v>
      </c>
      <c>
        <v>410.75</v>
      </c>
      <c>
        <v>0</v>
      </c>
      <c>
        <v>0</v>
      </c>
      <c>
        <v>0</v>
      </c>
      <c>
        <v>0</v>
      </c>
    </row>
    <row>
      <c>
        <v>2392054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PANCAR KÖK 35-26-M00891_KARAKUYU M02_2302862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07:36:03</t>
        </is>
      </c>
      <c>
        <is>
          <t>10.10.2022 09:11:36</t>
        </is>
      </c>
      <c>
        <v>1.5925</v>
      </c>
      <c>
        <v>25</v>
      </c>
      <c>
        <v>612</v>
      </c>
      <c>
        <v>0</v>
      </c>
      <c>
        <v>0</v>
      </c>
      <c>
        <v>0</v>
      </c>
      <c>
        <v>0</v>
      </c>
      <c>
        <v>39.8125</v>
      </c>
      <c>
        <v>974.61</v>
      </c>
      <c>
        <v>0</v>
      </c>
      <c>
        <v>0</v>
      </c>
      <c>
        <v>0</v>
      </c>
      <c>
        <v>0</v>
      </c>
    </row>
    <row>
      <c>
        <v>2392055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35-28-M00309_BURUNCUK M08_2323291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07:40:47</t>
        </is>
      </c>
      <c>
        <is>
          <t>10.10.2022 09:39:08</t>
        </is>
      </c>
      <c>
        <v>1.9725</v>
      </c>
      <c>
        <v>22</v>
      </c>
      <c>
        <v>388</v>
      </c>
      <c>
        <v>0</v>
      </c>
      <c>
        <v>0</v>
      </c>
      <c>
        <v>0</v>
      </c>
      <c>
        <v>0</v>
      </c>
      <c>
        <v>43.395</v>
      </c>
      <c>
        <v>765.33</v>
      </c>
      <c>
        <v>0</v>
      </c>
      <c>
        <v>0</v>
      </c>
      <c>
        <v>0</v>
      </c>
      <c>
        <v>0</v>
      </c>
    </row>
    <row>
      <c>
        <v>2392060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M-1201 35-10-M01201_DIREK TIPI TRAFO HUCRESI H01_2088802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07:42:57</t>
        </is>
      </c>
      <c>
        <is>
          <t>10.10.2022 10:22:33</t>
        </is>
      </c>
      <c>
        <v>2.66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135.66</v>
      </c>
      <c>
        <v>0</v>
      </c>
      <c>
        <v>0</v>
      </c>
      <c>
        <v>0</v>
      </c>
      <c>
        <v>0</v>
      </c>
    </row>
    <row>
      <c>
        <v>2392059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35-26-A00004_YAZIBAŞI-2 M17_2305565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07:49:33</t>
        </is>
      </c>
      <c>
        <is>
          <t>10.10.2022 08:06:45</t>
        </is>
      </c>
      <c>
        <v>0.286666666</v>
      </c>
      <c>
        <v>36</v>
      </c>
      <c>
        <v>768</v>
      </c>
      <c>
        <v>0</v>
      </c>
      <c>
        <v>0</v>
      </c>
      <c>
        <v>0</v>
      </c>
      <c>
        <v>0</v>
      </c>
      <c>
        <v>10.32</v>
      </c>
      <c>
        <v>220.159999</v>
      </c>
      <c>
        <v>0</v>
      </c>
      <c>
        <v>0</v>
      </c>
      <c>
        <v>0</v>
      </c>
      <c>
        <v>0</v>
      </c>
    </row>
    <row>
      <c>
        <v>2392061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K-1247 35-01-K01247_B_56373518_56373518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07:59:26</t>
        </is>
      </c>
      <c>
        <is>
          <t>10.10.2022 09:36:13</t>
        </is>
      </c>
      <c>
        <v>1.613055555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46.778611</v>
      </c>
      <c>
        <v>0</v>
      </c>
      <c>
        <v>0</v>
      </c>
      <c>
        <v>0</v>
      </c>
      <c>
        <v>0</v>
      </c>
    </row>
    <row>
      <c>
        <v>2392062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M-2955(YATIRIM REZERVE) 35-01-M02955_35-01-M02955_76336886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10.10.2022 08:08:42</t>
        </is>
      </c>
      <c>
        <is>
          <t>10.10.2022 13:48:07</t>
        </is>
      </c>
      <c>
        <v>5.656944444</v>
      </c>
      <c>
        <v>0</v>
      </c>
      <c>
        <v>848</v>
      </c>
      <c>
        <v>0</v>
      </c>
      <c>
        <v>0</v>
      </c>
      <c>
        <v>0</v>
      </c>
      <c>
        <v>0</v>
      </c>
      <c>
        <v>0</v>
      </c>
      <c>
        <v>4797.088889</v>
      </c>
      <c>
        <v>0</v>
      </c>
      <c>
        <v>0</v>
      </c>
      <c>
        <v>0</v>
      </c>
      <c>
        <v>0</v>
      </c>
    </row>
    <row>
      <c>
        <v>2392063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K-1439 35-01-K01439_35-01-K01439_60333895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10.10.2022 08:14:31</t>
        </is>
      </c>
      <c>
        <is>
          <t>10.10.2022 13:41:57</t>
        </is>
      </c>
      <c>
        <v>5.457222222</v>
      </c>
      <c>
        <v>0</v>
      </c>
      <c>
        <v>924</v>
      </c>
      <c>
        <v>0</v>
      </c>
      <c>
        <v>0</v>
      </c>
      <c>
        <v>0</v>
      </c>
      <c>
        <v>0</v>
      </c>
      <c>
        <v>0</v>
      </c>
      <c>
        <v>5042.473333</v>
      </c>
      <c>
        <v>0</v>
      </c>
      <c>
        <v>0</v>
      </c>
      <c>
        <v>0</v>
      </c>
      <c>
        <v>0</v>
      </c>
    </row>
    <row>
      <c>
        <v>2392064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K-1516 35-01-K01516_35-01-K01516_2355245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10.10.2022 08:15:07</t>
        </is>
      </c>
      <c>
        <is>
          <t>10.10.2022 09:04:55</t>
        </is>
      </c>
      <c>
        <v>0.83</v>
      </c>
      <c>
        <v>0</v>
      </c>
      <c>
        <v>596</v>
      </c>
      <c>
        <v>0</v>
      </c>
      <c>
        <v>0</v>
      </c>
      <c>
        <v>0</v>
      </c>
      <c>
        <v>0</v>
      </c>
      <c>
        <v>0</v>
      </c>
      <c>
        <v>494.68</v>
      </c>
      <c>
        <v>0</v>
      </c>
      <c>
        <v>0</v>
      </c>
      <c>
        <v>0</v>
      </c>
      <c>
        <v>0</v>
      </c>
    </row>
    <row>
      <c>
        <v>2392065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45-72-A00001_TR-1/13 M14_2308507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08:15:15</t>
        </is>
      </c>
      <c>
        <is>
          <t>10.10.2022 08:30:26</t>
        </is>
      </c>
      <c>
        <v>0.253055555</v>
      </c>
      <c>
        <v>51</v>
      </c>
      <c>
        <v>1157</v>
      </c>
      <c>
        <v>0</v>
      </c>
      <c>
        <v>0</v>
      </c>
      <c>
        <v>0</v>
      </c>
      <c>
        <v>0</v>
      </c>
      <c>
        <v>12.905833</v>
      </c>
      <c>
        <v>292.785277</v>
      </c>
      <c>
        <v>0</v>
      </c>
      <c>
        <v>0</v>
      </c>
      <c>
        <v>0</v>
      </c>
      <c>
        <v>0</v>
      </c>
    </row>
    <row>
      <c>
        <v>2392066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TR-4/18 35-21-L00012_B_56357360_56357360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08:20:28</t>
        </is>
      </c>
      <c>
        <is>
          <t>10.10.2022 09:48:20</t>
        </is>
      </c>
      <c>
        <v>1.464444444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71.757778</v>
      </c>
      <c>
        <v>0</v>
      </c>
      <c>
        <v>0</v>
      </c>
    </row>
    <row>
      <c>
        <v>2392067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K-1210 35-01-K01210_35-01-K01210_2360703</t>
        </is>
      </c>
      <c>
        <v>Müteahhit Çalışması</v>
      </c>
      <c>
        <v>Dağıtım-AG</v>
      </c>
      <c>
        <v>Uzun</v>
      </c>
      <c>
        <v>Güvenlik</v>
      </c>
      <c>
        <v>Bildirimli</v>
      </c>
      <c>
        <is>
          <t>10.10.2022 08:23:37</t>
        </is>
      </c>
      <c>
        <is>
          <t>10.10.2022 13:36:59</t>
        </is>
      </c>
      <c>
        <v>5.222777777</v>
      </c>
      <c>
        <v>0</v>
      </c>
      <c>
        <v>1008</v>
      </c>
      <c>
        <v>0</v>
      </c>
      <c>
        <v>0</v>
      </c>
      <c>
        <v>0</v>
      </c>
      <c>
        <v>0</v>
      </c>
      <c>
        <v>0</v>
      </c>
      <c>
        <v>5264.559999</v>
      </c>
      <c>
        <v>0</v>
      </c>
      <c>
        <v>0</v>
      </c>
      <c>
        <v>0</v>
      </c>
      <c>
        <v>0</v>
      </c>
    </row>
    <row>
      <c>
        <v>2392071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K-1302 35-08-K01302_35-08-K01302_42456245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10.10.2022 08:30:52</t>
        </is>
      </c>
      <c>
        <is>
          <t>10.10.2022 18:35:02</t>
        </is>
      </c>
      <c>
        <v>10.069444444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976.736111</v>
      </c>
      <c>
        <v>0</v>
      </c>
      <c>
        <v>0</v>
      </c>
      <c>
        <v>0</v>
      </c>
      <c>
        <v>0</v>
      </c>
    </row>
    <row>
      <c>
        <v>2392072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M-540 35-09-M00540_913240742_913240742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08:35:11</t>
        </is>
      </c>
      <c>
        <is>
          <t>10.10.2022 10:04:39</t>
        </is>
      </c>
      <c>
        <v>1.491111111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1.491111</v>
      </c>
      <c>
        <v>0</v>
      </c>
      <c>
        <v>0</v>
      </c>
      <c>
        <v>0</v>
      </c>
      <c>
        <v>0</v>
      </c>
    </row>
    <row>
      <c>
        <v>2392068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45-80-M00052_AYDINLAR ÇIKIŞI M06_72063857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08:37:10</t>
        </is>
      </c>
      <c>
        <is>
          <t>10.10.2022 09:00:49</t>
        </is>
      </c>
      <c>
        <v>0.394166666</v>
      </c>
      <c>
        <v>67</v>
      </c>
      <c>
        <v>799</v>
      </c>
      <c>
        <v>0</v>
      </c>
      <c>
        <v>0</v>
      </c>
      <c>
        <v>0</v>
      </c>
      <c>
        <v>57</v>
      </c>
      <c>
        <v>26.409167</v>
      </c>
      <c>
        <v>314.939166</v>
      </c>
      <c>
        <v>0</v>
      </c>
      <c>
        <v>0</v>
      </c>
      <c>
        <v>0</v>
      </c>
      <c>
        <v>22.4675</v>
      </c>
    </row>
    <row>
      <c>
        <v>2392074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DEMİRKÖPRÜ TM 45-78-A00005_HatBaşıAyırıcı_53139846 M05_53139846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08:45:06</t>
        </is>
      </c>
      <c>
        <is>
          <t>10.10.2022 10:32:08</t>
        </is>
      </c>
      <c>
        <v>1.783888888</v>
      </c>
      <c>
        <v>0</v>
      </c>
      <c>
        <v>0</v>
      </c>
      <c>
        <v>0</v>
      </c>
      <c>
        <v>0</v>
      </c>
      <c>
        <v>11</v>
      </c>
      <c>
        <v>453</v>
      </c>
      <c>
        <v>0</v>
      </c>
      <c>
        <v>0</v>
      </c>
      <c>
        <v>0</v>
      </c>
      <c>
        <v>0</v>
      </c>
      <c>
        <v>19.622778</v>
      </c>
      <c>
        <v>808.101666</v>
      </c>
    </row>
    <row>
      <c>
        <v>2392075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TR-126 35-16-L00126_953335462_953335462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08:50:27</t>
        </is>
      </c>
      <c>
        <is>
          <t>10.10.2022 15:37:18</t>
        </is>
      </c>
      <c>
        <v>6.780833333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13.561667</v>
      </c>
      <c>
        <v>0</v>
      </c>
      <c>
        <v>0</v>
      </c>
      <c>
        <v>0</v>
      </c>
      <c>
        <v>0</v>
      </c>
    </row>
    <row>
      <c>
        <v>2392077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SULTAN DM 35-25-M00121_M-36 ZİNDANCIK KÖK M12_72117324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08:53:26</t>
        </is>
      </c>
      <c>
        <is>
          <t>10.10.2022 09:06:47</t>
        </is>
      </c>
      <c>
        <v>0.2225</v>
      </c>
      <c>
        <v>7</v>
      </c>
      <c>
        <v>57</v>
      </c>
      <c>
        <v>0</v>
      </c>
      <c>
        <v>0</v>
      </c>
      <c>
        <v>0</v>
      </c>
      <c>
        <v>0</v>
      </c>
      <c>
        <v>1.5575</v>
      </c>
      <c>
        <v>12.6825</v>
      </c>
      <c>
        <v>0</v>
      </c>
      <c>
        <v>0</v>
      </c>
      <c>
        <v>0</v>
      </c>
      <c>
        <v>0</v>
      </c>
    </row>
    <row>
      <c>
        <v>2392078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35-16-A00003_SÜLEYMANLI L05_2072980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08:57:11</t>
        </is>
      </c>
      <c>
        <is>
          <t>10.10.2022 09:04:13</t>
        </is>
      </c>
      <c>
        <v>0.117222222</v>
      </c>
      <c>
        <v>13</v>
      </c>
      <c>
        <v>780</v>
      </c>
      <c>
        <v>0</v>
      </c>
      <c>
        <v>0</v>
      </c>
      <c>
        <v>41</v>
      </c>
      <c>
        <v>82</v>
      </c>
      <c>
        <v>1.523889</v>
      </c>
      <c>
        <v>91.433333</v>
      </c>
      <c>
        <v>0</v>
      </c>
      <c>
        <v>0</v>
      </c>
      <c>
        <v>4.806111</v>
      </c>
      <c>
        <v>9.612222</v>
      </c>
    </row>
    <row>
      <c>
        <v>2392079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HAMZALI SÜLEYMANİYE TR-3 35-16-M00830_A_83183300_83183300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08:57:28</t>
        </is>
      </c>
      <c>
        <is>
          <t>10.10.2022 12:25:11</t>
        </is>
      </c>
      <c>
        <v>3.461944444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6.923889</v>
      </c>
      <c>
        <v>0</v>
      </c>
      <c>
        <v>0</v>
      </c>
      <c>
        <v>0</v>
      </c>
      <c>
        <v>0</v>
      </c>
    </row>
    <row>
      <c>
        <v>2392081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CABBAR DM 45-73-M00100_KÖYLER ÇIKIŞI M04_2057594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09:00:56</t>
        </is>
      </c>
      <c>
        <is>
          <t>10.10.2022 09:06:27</t>
        </is>
      </c>
      <c>
        <v>0.091944444</v>
      </c>
      <c>
        <v>69</v>
      </c>
      <c>
        <v>801</v>
      </c>
      <c>
        <v>0</v>
      </c>
      <c>
        <v>0</v>
      </c>
      <c>
        <v>0</v>
      </c>
      <c>
        <v>0</v>
      </c>
      <c>
        <v>6.344167</v>
      </c>
      <c>
        <v>73.6475</v>
      </c>
      <c>
        <v>0</v>
      </c>
      <c>
        <v>0</v>
      </c>
      <c>
        <v>0</v>
      </c>
      <c>
        <v>0</v>
      </c>
    </row>
    <row>
      <c>
        <v>2392082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45-78-M00305_TAYTAN MERKEZ ÇIKIŞ M01_65651002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09:01:34</t>
        </is>
      </c>
      <c>
        <is>
          <t>10.10.2022 15:01:47</t>
        </is>
      </c>
      <c>
        <v>6.003611111</v>
      </c>
      <c>
        <v>5</v>
      </c>
      <c>
        <v>530</v>
      </c>
      <c>
        <v>0</v>
      </c>
      <c>
        <v>0</v>
      </c>
      <c>
        <v>0</v>
      </c>
      <c>
        <v>0</v>
      </c>
      <c>
        <v>30.018056</v>
      </c>
      <c>
        <v>3181.913889</v>
      </c>
      <c>
        <v>0</v>
      </c>
      <c>
        <v>0</v>
      </c>
      <c>
        <v>0</v>
      </c>
      <c>
        <v>0</v>
      </c>
    </row>
    <row>
      <c>
        <v>2392080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45-78-A00001_DONANIMLI YEDEK M26_48928888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09:01:53</t>
        </is>
      </c>
      <c>
        <is>
          <t>10.10.2022 15:09:54</t>
        </is>
      </c>
      <c>
        <v>6.133611111</v>
      </c>
      <c>
        <v>0</v>
      </c>
      <c>
        <v>2371</v>
      </c>
      <c>
        <v>0</v>
      </c>
      <c>
        <v>0</v>
      </c>
      <c>
        <v>0</v>
      </c>
      <c>
        <v>0</v>
      </c>
      <c>
        <v>0</v>
      </c>
      <c>
        <v>14542.791944</v>
      </c>
      <c>
        <v>0</v>
      </c>
      <c>
        <v>0</v>
      </c>
      <c>
        <v>0</v>
      </c>
      <c>
        <v>0</v>
      </c>
    </row>
    <row>
      <c>
        <v>2392085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K-3956 35-03-K03956_35-03-K03956_42588527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09:03:51</t>
        </is>
      </c>
      <c>
        <is>
          <t>10.10.2022 09:42:31</t>
        </is>
      </c>
      <c>
        <v>0.644444444</v>
      </c>
      <c>
        <v>0</v>
      </c>
      <c>
        <v>623</v>
      </c>
      <c>
        <v>0</v>
      </c>
      <c>
        <v>0</v>
      </c>
      <c>
        <v>0</v>
      </c>
      <c>
        <v>0</v>
      </c>
      <c>
        <v>0</v>
      </c>
      <c>
        <v>401.488889</v>
      </c>
      <c>
        <v>0</v>
      </c>
      <c>
        <v>0</v>
      </c>
      <c>
        <v>0</v>
      </c>
      <c>
        <v>0</v>
      </c>
    </row>
    <row>
      <c>
        <v>2392088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DURASILLI TR-1 KÖK 45-78-M01114_TAYTAN TR-1 KÖK M03_2106678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10.10.2022 09:04:20</t>
        </is>
      </c>
      <c>
        <is>
          <t>10.10.2022 09:04:50</t>
        </is>
      </c>
      <c>
        <v>0.008333333</v>
      </c>
      <c>
        <v>32</v>
      </c>
      <c>
        <v>2259</v>
      </c>
      <c>
        <v>0</v>
      </c>
      <c>
        <v>0</v>
      </c>
      <c>
        <v>0</v>
      </c>
      <c>
        <v>0</v>
      </c>
      <c>
        <v>0.266667</v>
      </c>
      <c>
        <v>18.824999</v>
      </c>
      <c>
        <v>0</v>
      </c>
      <c>
        <v>0</v>
      </c>
      <c>
        <v>0</v>
      </c>
      <c>
        <v>0</v>
      </c>
    </row>
    <row>
      <c>
        <v>2392089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45-82-M00125_HatBaşıAyırıcı_53135526 M09_53135526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09:04:45</t>
        </is>
      </c>
      <c>
        <is>
          <t>10.10.2022 17:21:18</t>
        </is>
      </c>
      <c>
        <v>8.275833333</v>
      </c>
      <c>
        <v>0</v>
      </c>
      <c>
        <v>86</v>
      </c>
      <c>
        <v>0</v>
      </c>
      <c>
        <v>0</v>
      </c>
      <c>
        <v>6</v>
      </c>
      <c>
        <v>692</v>
      </c>
      <c>
        <v>0</v>
      </c>
      <c>
        <v>711.721667</v>
      </c>
      <c>
        <v>0</v>
      </c>
      <c>
        <v>0</v>
      </c>
      <c>
        <v>49.655</v>
      </c>
      <c>
        <v>5726.876666</v>
      </c>
    </row>
    <row>
      <c>
        <v>2392090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M05_2095355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09:05:08</t>
        </is>
      </c>
      <c>
        <is>
          <t>10.10.2022 17:16:31</t>
        </is>
      </c>
      <c>
        <v>8.189722222</v>
      </c>
      <c>
        <v>261</v>
      </c>
      <c>
        <v>181</v>
      </c>
      <c>
        <v>0</v>
      </c>
      <c>
        <v>0</v>
      </c>
      <c>
        <v>0</v>
      </c>
      <c>
        <v>0</v>
      </c>
      <c>
        <v>2137.5175</v>
      </c>
      <c>
        <v>1482.339722</v>
      </c>
      <c>
        <v>0</v>
      </c>
      <c>
        <v>0</v>
      </c>
      <c>
        <v>0</v>
      </c>
      <c>
        <v>0</v>
      </c>
    </row>
    <row>
      <c>
        <v>2392091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K-2745 35-03-K02745_35-03-K02745_41968158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09:05:56</t>
        </is>
      </c>
      <c>
        <is>
          <t>10.10.2022 11:29:29</t>
        </is>
      </c>
      <c>
        <v>2.3925</v>
      </c>
      <c>
        <v>0</v>
      </c>
      <c>
        <v>1254</v>
      </c>
      <c>
        <v>0</v>
      </c>
      <c>
        <v>0</v>
      </c>
      <c>
        <v>0</v>
      </c>
      <c>
        <v>0</v>
      </c>
      <c>
        <v>0</v>
      </c>
      <c>
        <v>3000.195</v>
      </c>
      <c>
        <v>0</v>
      </c>
      <c>
        <v>0</v>
      </c>
      <c>
        <v>0</v>
      </c>
      <c>
        <v>0</v>
      </c>
    </row>
    <row>
      <c>
        <v>2392092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45-71-M00001_ÖĞRETMENEVİ-1 M03_2308934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10.10.2022 09:06:54</t>
        </is>
      </c>
      <c>
        <is>
          <t>10.10.2022 11:00:12</t>
        </is>
      </c>
      <c>
        <v>1.888333333</v>
      </c>
      <c>
        <v>17</v>
      </c>
      <c>
        <v>15989</v>
      </c>
      <c>
        <v>0</v>
      </c>
      <c>
        <v>0</v>
      </c>
      <c>
        <v>0</v>
      </c>
      <c>
        <v>0</v>
      </c>
      <c>
        <v>32.101667</v>
      </c>
      <c>
        <v>30192.561661</v>
      </c>
      <c>
        <v>0</v>
      </c>
      <c>
        <v>0</v>
      </c>
      <c>
        <v>0</v>
      </c>
      <c>
        <v>0</v>
      </c>
    </row>
    <row>
      <c>
        <v>2392093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35-23-M00025_42098422_56376420_56376420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09:07:10</t>
        </is>
      </c>
      <c>
        <is>
          <t>10.10.2022 17:52:19</t>
        </is>
      </c>
      <c>
        <v>8.7525</v>
      </c>
      <c>
        <v>0</v>
      </c>
      <c>
        <v>224</v>
      </c>
      <c>
        <v>0</v>
      </c>
      <c>
        <v>0</v>
      </c>
      <c>
        <v>0</v>
      </c>
      <c>
        <v>0</v>
      </c>
      <c>
        <v>0</v>
      </c>
      <c>
        <v>1960.56</v>
      </c>
      <c>
        <v>0</v>
      </c>
      <c>
        <v>0</v>
      </c>
      <c>
        <v>0</v>
      </c>
      <c>
        <v>0</v>
      </c>
    </row>
    <row>
      <c>
        <v>2392095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K-2679 35-08-K02679_911559585_911559585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09:07:56</t>
        </is>
      </c>
      <c>
        <is>
          <t>10.10.2022 11:19:49</t>
        </is>
      </c>
      <c>
        <v>2.198055555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6.594167</v>
      </c>
      <c>
        <v>0</v>
      </c>
      <c>
        <v>0</v>
      </c>
      <c>
        <v>0</v>
      </c>
      <c>
        <v>0</v>
      </c>
    </row>
    <row>
      <c>
        <v>2392094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DM-3/TR-9 35-13-L00055_TR-18 L01_66486533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10.10.2022 09:09:29</t>
        </is>
      </c>
      <c>
        <is>
          <t>10.10.2022 10:02:37</t>
        </is>
      </c>
      <c>
        <v>0.885555555</v>
      </c>
      <c>
        <v>0</v>
      </c>
      <c>
        <v>0</v>
      </c>
      <c>
        <v>0</v>
      </c>
      <c>
        <v>1499</v>
      </c>
      <c>
        <v>0</v>
      </c>
      <c>
        <v>0</v>
      </c>
      <c>
        <v>0</v>
      </c>
      <c>
        <v>0</v>
      </c>
      <c>
        <v>0</v>
      </c>
      <c>
        <v>1327.447777</v>
      </c>
      <c>
        <v>0</v>
      </c>
      <c>
        <v>0</v>
      </c>
    </row>
    <row>
      <c>
        <v>2392101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K-1927 35-10-K01927_K-3427 / K-4614 K01_48163426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09:10:53</t>
        </is>
      </c>
      <c>
        <is>
          <t>10.10.2022 14:06:02</t>
        </is>
      </c>
      <c>
        <v>4.919166666</v>
      </c>
      <c>
        <v>0</v>
      </c>
      <c>
        <v>1352</v>
      </c>
      <c>
        <v>0</v>
      </c>
      <c>
        <v>0</v>
      </c>
      <c>
        <v>0</v>
      </c>
      <c>
        <v>0</v>
      </c>
      <c>
        <v>0</v>
      </c>
      <c>
        <v>6650.713332</v>
      </c>
      <c>
        <v>0</v>
      </c>
      <c>
        <v>0</v>
      </c>
      <c>
        <v>0</v>
      </c>
      <c>
        <v>0</v>
      </c>
    </row>
    <row>
      <c>
        <v>2392097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DAĞISTAN TR-2 35-16-M00130_47492764_56395373_56395373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09:13:37</t>
        </is>
      </c>
      <c>
        <is>
          <t>10.10.2022 16:43:27</t>
        </is>
      </c>
      <c>
        <v>7.497222222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232.413889</v>
      </c>
      <c>
        <v>0</v>
      </c>
      <c>
        <v>0</v>
      </c>
      <c>
        <v>0</v>
      </c>
      <c>
        <v>0</v>
      </c>
    </row>
    <row>
      <c>
        <v>2392103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M-1213 35-03-M01213_95000627949_95000627949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10.10.2022 09:15:55</t>
        </is>
      </c>
      <c>
        <is>
          <t>10.10.2022 17:27:31</t>
        </is>
      </c>
      <c>
        <v>8.193333333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8.193333</v>
      </c>
      <c>
        <v>0</v>
      </c>
      <c>
        <v>0</v>
      </c>
      <c>
        <v>0</v>
      </c>
      <c>
        <v>0</v>
      </c>
    </row>
    <row>
      <c>
        <v>2392111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DİKİLİ İM 35-30-A00001_ALTINOVA-1 M08_72357026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09:16:13</t>
        </is>
      </c>
      <c>
        <is>
          <t>10.10.2022 13:22:55</t>
        </is>
      </c>
      <c>
        <v>4.111666666</v>
      </c>
      <c>
        <v>0</v>
      </c>
      <c>
        <v>9</v>
      </c>
      <c>
        <v>59</v>
      </c>
      <c>
        <v>9550</v>
      </c>
      <c>
        <v>13</v>
      </c>
      <c>
        <v>32</v>
      </c>
      <c>
        <v>0</v>
      </c>
      <c>
        <v>37.005</v>
      </c>
      <c>
        <v>242.588333</v>
      </c>
      <c>
        <v>39266.41666</v>
      </c>
      <c>
        <v>53.451667</v>
      </c>
      <c>
        <v>131.573333</v>
      </c>
    </row>
    <row>
      <c>
        <v>2392106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LÜTFİYE KÖK 45-80-M02970_LÜTFİYE TR-1 TR-2 M05_84270463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09:16:49</t>
        </is>
      </c>
      <c>
        <is>
          <t>10.10.2022 10:21:23</t>
        </is>
      </c>
      <c>
        <v>1.076111111</v>
      </c>
      <c>
        <v>15</v>
      </c>
      <c>
        <v>380</v>
      </c>
      <c>
        <v>0</v>
      </c>
      <c>
        <v>0</v>
      </c>
      <c>
        <v>0</v>
      </c>
      <c>
        <v>0</v>
      </c>
      <c>
        <v>16.141667</v>
      </c>
      <c>
        <v>408.922222</v>
      </c>
      <c>
        <v>0</v>
      </c>
      <c>
        <v>0</v>
      </c>
      <c>
        <v>0</v>
      </c>
      <c>
        <v>0</v>
      </c>
    </row>
    <row>
      <c>
        <v>2392099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SARIKAYA KÖK 35-31-L00284_ALTINOLUK L05_2337274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09:17:20</t>
        </is>
      </c>
      <c>
        <is>
          <t>10.10.2022 11:21:07</t>
        </is>
      </c>
      <c>
        <v>2.063055555</v>
      </c>
      <c>
        <v>0</v>
      </c>
      <c>
        <v>4</v>
      </c>
      <c>
        <v>2</v>
      </c>
      <c>
        <v>309</v>
      </c>
      <c>
        <v>1</v>
      </c>
      <c>
        <v>264</v>
      </c>
      <c>
        <v>0</v>
      </c>
      <c>
        <v>8.252222</v>
      </c>
      <c>
        <v>4.126111</v>
      </c>
      <c>
        <v>637.484166</v>
      </c>
      <c>
        <v>2.063056</v>
      </c>
      <c>
        <v>544.646667</v>
      </c>
    </row>
    <row>
      <c>
        <v>2392113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ALAÇATI İM 35-18-A00002_L-424 L18_2307549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09:18:53</t>
        </is>
      </c>
      <c>
        <is>
          <t>10.10.2022 15:53:00</t>
        </is>
      </c>
      <c>
        <v>6.568611111</v>
      </c>
      <c>
        <v>0</v>
      </c>
      <c>
        <v>0</v>
      </c>
      <c>
        <v>0</v>
      </c>
      <c>
        <v>2039</v>
      </c>
      <c>
        <v>0</v>
      </c>
      <c>
        <v>0</v>
      </c>
      <c>
        <v>0</v>
      </c>
      <c>
        <v>0</v>
      </c>
      <c>
        <v>0</v>
      </c>
      <c>
        <v>13393.398055</v>
      </c>
      <c>
        <v>0</v>
      </c>
      <c>
        <v>0</v>
      </c>
    </row>
    <row>
      <c>
        <v>2392107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35-28-M00732_MALTEPE M03_2315519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09:19:49</t>
        </is>
      </c>
      <c>
        <is>
          <t>10.10.2022 10:12:45</t>
        </is>
      </c>
      <c>
        <v>0.882222222</v>
      </c>
      <c>
        <v>8</v>
      </c>
      <c>
        <v>441</v>
      </c>
      <c>
        <v>0</v>
      </c>
      <c>
        <v>0</v>
      </c>
      <c>
        <v>0</v>
      </c>
      <c>
        <v>0</v>
      </c>
      <c>
        <v>7.057778</v>
      </c>
      <c>
        <v>389.06</v>
      </c>
      <c>
        <v>0</v>
      </c>
      <c>
        <v>0</v>
      </c>
      <c>
        <v>0</v>
      </c>
      <c>
        <v>0</v>
      </c>
    </row>
    <row>
      <c>
        <v>2392110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10.10.2022 09:20:52</t>
        </is>
      </c>
      <c>
        <is>
          <t>10.10.2022 09:22:51</t>
        </is>
      </c>
      <c>
        <v>0.033070277</v>
      </c>
      <c>
        <v>57</v>
      </c>
      <c>
        <v>2045</v>
      </c>
      <c>
        <v>0</v>
      </c>
      <c>
        <v>0</v>
      </c>
      <c>
        <v>0</v>
      </c>
      <c>
        <v>0</v>
      </c>
      <c>
        <v>1.885006</v>
      </c>
      <c>
        <v>67.628716</v>
      </c>
      <c>
        <v>0</v>
      </c>
      <c>
        <v>0</v>
      </c>
      <c>
        <v>0</v>
      </c>
      <c>
        <v>0</v>
      </c>
    </row>
    <row>
      <c>
        <v>2392112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45-71-M00128_ESKİ KARAAĞAÇLI M07_50217231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09:25:40</t>
        </is>
      </c>
      <c>
        <is>
          <t>10.10.2022 10:13:09</t>
        </is>
      </c>
      <c>
        <v>0.791388888</v>
      </c>
      <c>
        <v>104</v>
      </c>
      <c>
        <v>186</v>
      </c>
      <c>
        <v>0</v>
      </c>
      <c>
        <v>0</v>
      </c>
      <c>
        <v>0</v>
      </c>
      <c>
        <v>0</v>
      </c>
      <c>
        <v>82.304444</v>
      </c>
      <c>
        <v>147.198333</v>
      </c>
      <c>
        <v>0</v>
      </c>
      <c>
        <v>0</v>
      </c>
      <c>
        <v>0</v>
      </c>
      <c>
        <v>0</v>
      </c>
    </row>
    <row>
      <c>
        <v>2392115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YILMAZ İM 45-78-A00003_YILMAZ TR-2 L03_2108820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09:28:27</t>
        </is>
      </c>
      <c>
        <is>
          <t>10.10.2022 10:35:27</t>
        </is>
      </c>
      <c>
        <v>1.116666666</v>
      </c>
      <c>
        <v>1</v>
      </c>
      <c>
        <v>1339</v>
      </c>
      <c>
        <v>0</v>
      </c>
      <c>
        <v>0</v>
      </c>
      <c>
        <v>0</v>
      </c>
      <c>
        <v>0</v>
      </c>
      <c>
        <v>1.116667</v>
      </c>
      <c>
        <v>1495.216666</v>
      </c>
      <c>
        <v>0</v>
      </c>
      <c>
        <v>0</v>
      </c>
      <c>
        <v>0</v>
      </c>
      <c>
        <v>0</v>
      </c>
    </row>
    <row>
      <c>
        <v>2392117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TR-142 YAĞCILAR KÖK 35-19-M00142_YAĞCILAR M01_72114553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10.10.2022 09:29:37</t>
        </is>
      </c>
      <c>
        <is>
          <t>10.10.2022 13:17:10</t>
        </is>
      </c>
      <c>
        <v>3.7925</v>
      </c>
      <c>
        <v>19</v>
      </c>
      <c>
        <v>481</v>
      </c>
      <c>
        <v>0</v>
      </c>
      <c>
        <v>0</v>
      </c>
      <c>
        <v>0</v>
      </c>
      <c>
        <v>0</v>
      </c>
      <c>
        <v>72.0575</v>
      </c>
      <c>
        <v>1824.1925</v>
      </c>
      <c>
        <v>0</v>
      </c>
      <c>
        <v>0</v>
      </c>
      <c>
        <v>0</v>
      </c>
      <c>
        <v>0</v>
      </c>
    </row>
    <row>
      <c>
        <v>2392123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M-15 35-25-M00180_956658744_956658744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09:30:11</t>
        </is>
      </c>
      <c>
        <is>
          <t>10.10.2022 11:48:44</t>
        </is>
      </c>
      <c>
        <v>2.309166666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2.309167</v>
      </c>
      <c>
        <v>0</v>
      </c>
      <c>
        <v>0</v>
      </c>
      <c>
        <v>0</v>
      </c>
      <c>
        <v>0</v>
      </c>
    </row>
    <row>
      <c>
        <v>2392121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KUŞLAR TARIMSAL SULAMA 45-83-L00284_45-83-L00284_2360666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09:31:53</t>
        </is>
      </c>
      <c>
        <is>
          <t>10.10.2022 14:09:07</t>
        </is>
      </c>
      <c>
        <v>4.620555555</v>
      </c>
      <c>
        <v>0</v>
      </c>
      <c>
        <v>0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161.719444</v>
      </c>
    </row>
    <row>
      <c>
        <v>2392128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YAYAKENT DM 35-24-M00209_HatBaşıAyırıcı_78438604 M05_78438604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09:40:51</t>
        </is>
      </c>
      <c>
        <is>
          <t>10.10.2022 11:55:37</t>
        </is>
      </c>
      <c>
        <v>2.246111111</v>
      </c>
      <c>
        <v>0</v>
      </c>
      <c>
        <v>3</v>
      </c>
      <c>
        <v>0</v>
      </c>
      <c>
        <v>99</v>
      </c>
      <c>
        <v>2</v>
      </c>
      <c>
        <v>836</v>
      </c>
      <c>
        <v>0</v>
      </c>
      <c>
        <v>6.738333</v>
      </c>
      <c>
        <v>0</v>
      </c>
      <c>
        <v>222.365</v>
      </c>
      <c>
        <v>4.492222</v>
      </c>
      <c>
        <v>1877.748889</v>
      </c>
    </row>
    <row>
      <c>
        <v>2392129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K-2805 35-03-K02805_35-03-K02805_2366839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09:43:31</t>
        </is>
      </c>
      <c>
        <is>
          <t>10.10.2022 10:39:28</t>
        </is>
      </c>
      <c>
        <v>0.9325</v>
      </c>
      <c>
        <v>0</v>
      </c>
      <c>
        <v>267</v>
      </c>
      <c>
        <v>0</v>
      </c>
      <c>
        <v>0</v>
      </c>
      <c>
        <v>0</v>
      </c>
      <c>
        <v>0</v>
      </c>
      <c>
        <v>0</v>
      </c>
      <c>
        <v>248.9775</v>
      </c>
      <c>
        <v>0</v>
      </c>
      <c>
        <v>0</v>
      </c>
      <c>
        <v>0</v>
      </c>
      <c>
        <v>0</v>
      </c>
    </row>
    <row>
      <c>
        <v>2392131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K-1031 35-01-K01031_35-01-K01031_2353853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09:46:03</t>
        </is>
      </c>
      <c>
        <is>
          <t>10.10.2022 13:35:32</t>
        </is>
      </c>
      <c>
        <v>3.824722222</v>
      </c>
      <c>
        <v>0</v>
      </c>
      <c>
        <v>986</v>
      </c>
      <c>
        <v>0</v>
      </c>
      <c>
        <v>0</v>
      </c>
      <c>
        <v>0</v>
      </c>
      <c>
        <v>0</v>
      </c>
      <c>
        <v>0</v>
      </c>
      <c>
        <v>3771.176111</v>
      </c>
      <c>
        <v>0</v>
      </c>
      <c>
        <v>0</v>
      </c>
      <c>
        <v>0</v>
      </c>
      <c>
        <v>0</v>
      </c>
    </row>
    <row>
      <c>
        <v>2392146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DM-7/1A 45-71-M02005_953243293_953243293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09:51:23</t>
        </is>
      </c>
      <c>
        <is>
          <t>10.10.2022 10:46:20</t>
        </is>
      </c>
      <c>
        <v>0.915833333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22.895833</v>
      </c>
      <c>
        <v>0</v>
      </c>
      <c>
        <v>0</v>
      </c>
      <c>
        <v>0</v>
      </c>
      <c>
        <v>0</v>
      </c>
    </row>
    <row>
      <c>
        <v>2392137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K-193 35-03-K00193_C_56378486_56378486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09:52:27</t>
        </is>
      </c>
      <c>
        <is>
          <t>10.10.2022 13:31:22</t>
        </is>
      </c>
      <c>
        <v>3.648611111</v>
      </c>
      <c>
        <v>0</v>
      </c>
      <c>
        <v>202</v>
      </c>
      <c>
        <v>0</v>
      </c>
      <c>
        <v>0</v>
      </c>
      <c>
        <v>0</v>
      </c>
      <c>
        <v>0</v>
      </c>
      <c>
        <v>0</v>
      </c>
      <c>
        <v>737.019444</v>
      </c>
      <c>
        <v>0</v>
      </c>
      <c>
        <v>0</v>
      </c>
      <c>
        <v>0</v>
      </c>
      <c>
        <v>0</v>
      </c>
    </row>
    <row>
      <c>
        <v>2392138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ARPALIK KÖK 45-83-M00137_HatBaşıAyırıcı_53136813 M06_53136813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09:53:46</t>
        </is>
      </c>
      <c>
        <is>
          <t>10.10.2022 12:55:19</t>
        </is>
      </c>
      <c>
        <v>3.025833333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130.110833</v>
      </c>
      <c>
        <v>0</v>
      </c>
      <c>
        <v>0</v>
      </c>
      <c>
        <v>0</v>
      </c>
      <c>
        <v>0</v>
      </c>
    </row>
    <row>
      <c>
        <v>2392148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BOYNUYOĞUN KÖK 35-29-L00051_DALLIK L03_72215450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10.10.2022 10:00:38</t>
        </is>
      </c>
      <c>
        <is>
          <t>10.10.2022 11:44:57</t>
        </is>
      </c>
      <c>
        <v>1.738611111</v>
      </c>
      <c>
        <v>2</v>
      </c>
      <c>
        <v>687</v>
      </c>
      <c>
        <v>0</v>
      </c>
      <c>
        <v>0</v>
      </c>
      <c>
        <v>1</v>
      </c>
      <c>
        <v>0</v>
      </c>
      <c>
        <v>3.477222</v>
      </c>
      <c>
        <v>1194.425833</v>
      </c>
      <c>
        <v>0</v>
      </c>
      <c>
        <v>0</v>
      </c>
      <c>
        <v>1.738611</v>
      </c>
      <c>
        <v>0</v>
      </c>
    </row>
    <row>
      <c>
        <v>2392143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45-81-M00001_OKLU İSA M15_2321601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10:01:21</t>
        </is>
      </c>
      <c>
        <is>
          <t>10.10.2022 15:08:26</t>
        </is>
      </c>
      <c>
        <v>5.118055555</v>
      </c>
      <c>
        <v>0</v>
      </c>
      <c>
        <v>0</v>
      </c>
      <c>
        <v>3</v>
      </c>
      <c>
        <v>371</v>
      </c>
      <c>
        <v>17</v>
      </c>
      <c>
        <v>1324</v>
      </c>
      <c>
        <v>0</v>
      </c>
      <c>
        <v>0</v>
      </c>
      <c>
        <v>15.354167</v>
      </c>
      <c>
        <v>1898.798611</v>
      </c>
      <c>
        <v>87.006944</v>
      </c>
      <c>
        <v>6776.305555</v>
      </c>
    </row>
    <row>
      <c>
        <v>2392154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K-3927 35-08-K03927_99005657_99005657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10:04:13</t>
        </is>
      </c>
      <c>
        <is>
          <t>10.10.2022 16:44:53</t>
        </is>
      </c>
      <c>
        <v>6.677777777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106.844444</v>
      </c>
      <c>
        <v>0</v>
      </c>
      <c>
        <v>0</v>
      </c>
      <c>
        <v>0</v>
      </c>
      <c>
        <v>0</v>
      </c>
    </row>
    <row>
      <c>
        <v>2392150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TR-18 35-13-L00018_B_56382298_56382298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10:06:26</t>
        </is>
      </c>
      <c>
        <is>
          <t>10.10.2022 17:07:07</t>
        </is>
      </c>
      <c>
        <v>7.011388888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785.275555</v>
      </c>
      <c>
        <v>0</v>
      </c>
      <c>
        <v>0</v>
      </c>
    </row>
    <row>
      <c>
        <v>2392152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CABARLAR KÖK 45-75-M00053_HatBaşıAyırıcı_53135630 M02_53135630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10.10.2022 10:08:29</t>
        </is>
      </c>
      <c>
        <is>
          <t>10.10.2022 10:09:00</t>
        </is>
      </c>
      <c>
        <v>0.008611111</v>
      </c>
      <c>
        <v>0</v>
      </c>
      <c>
        <v>2</v>
      </c>
      <c>
        <v>6</v>
      </c>
      <c>
        <v>347</v>
      </c>
      <c>
        <v>5</v>
      </c>
      <c>
        <v>181</v>
      </c>
      <c>
        <v>0</v>
      </c>
      <c>
        <v>0.017222</v>
      </c>
      <c>
        <v>0.051667</v>
      </c>
      <c>
        <v>2.988056</v>
      </c>
      <c>
        <v>0.043056</v>
      </c>
      <c>
        <v>1.558611</v>
      </c>
    </row>
    <row>
      <c>
        <v>2392160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35-29-A00001_HatBaşıAyırıcı_53138830 L04_53138830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10:11:48</t>
        </is>
      </c>
      <c>
        <is>
          <t>10.10.2022 12:28:04</t>
        </is>
      </c>
      <c>
        <v>2.271111111</v>
      </c>
      <c>
        <v>1</v>
      </c>
      <c>
        <v>0</v>
      </c>
      <c>
        <v>0</v>
      </c>
      <c>
        <v>0</v>
      </c>
      <c>
        <v>0</v>
      </c>
      <c>
        <v>0</v>
      </c>
      <c>
        <v>2.271111</v>
      </c>
      <c>
        <v>0</v>
      </c>
      <c>
        <v>0</v>
      </c>
      <c>
        <v>0</v>
      </c>
      <c>
        <v>0</v>
      </c>
      <c>
        <v>0</v>
      </c>
    </row>
    <row>
      <c>
        <v>2392156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35-15-M00016_DONANIMLI YEDEK M07_67054320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10:11:55</t>
        </is>
      </c>
      <c>
        <is>
          <t>10.10.2022 13:30:01</t>
        </is>
      </c>
      <c>
        <v>3.301666666</v>
      </c>
      <c>
        <v>11</v>
      </c>
      <c>
        <v>2271</v>
      </c>
      <c>
        <v>0</v>
      </c>
      <c>
        <v>0</v>
      </c>
      <c>
        <v>0</v>
      </c>
      <c>
        <v>0</v>
      </c>
      <c>
        <v>36.318333</v>
      </c>
      <c>
        <v>7498.084998</v>
      </c>
      <c>
        <v>0</v>
      </c>
      <c>
        <v>0</v>
      </c>
      <c>
        <v>0</v>
      </c>
      <c>
        <v>0</v>
      </c>
    </row>
    <row>
      <c>
        <v>2392162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DM-1 35-28-M00001_953389313_953389313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10:15:08</t>
        </is>
      </c>
      <c>
        <is>
          <t>10.10.2022 11:06:58</t>
        </is>
      </c>
      <c>
        <v>0.863888888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20.733333</v>
      </c>
      <c>
        <v>0</v>
      </c>
      <c>
        <v>0</v>
      </c>
      <c>
        <v>0</v>
      </c>
      <c>
        <v>0</v>
      </c>
    </row>
    <row>
      <c>
        <v>2392165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10:16:27</t>
        </is>
      </c>
      <c>
        <is>
          <t>10.10.2022 10:24:47</t>
        </is>
      </c>
      <c>
        <v>0.138888888</v>
      </c>
      <c>
        <v>1</v>
      </c>
      <c>
        <v>0</v>
      </c>
      <c>
        <v>0</v>
      </c>
      <c>
        <v>0</v>
      </c>
      <c>
        <v>0</v>
      </c>
      <c>
        <v>0</v>
      </c>
      <c>
        <v>0.138889</v>
      </c>
      <c>
        <v>0</v>
      </c>
      <c>
        <v>0</v>
      </c>
      <c>
        <v>0</v>
      </c>
      <c>
        <v>0</v>
      </c>
      <c>
        <v>0</v>
      </c>
    </row>
    <row>
      <c>
        <v>2392168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M-2958(YATIRIM REZERVE) 35-04-M02958_35-04-M02958_76337254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10:21:33</t>
        </is>
      </c>
      <c>
        <is>
          <t>10.10.2022 11:49:50</t>
        </is>
      </c>
      <c>
        <v>1.471388888</v>
      </c>
      <c>
        <v>0</v>
      </c>
      <c>
        <v>1094</v>
      </c>
      <c>
        <v>0</v>
      </c>
      <c>
        <v>0</v>
      </c>
      <c>
        <v>0</v>
      </c>
      <c>
        <v>0</v>
      </c>
      <c>
        <v>0</v>
      </c>
      <c>
        <v>1609.699443</v>
      </c>
      <c>
        <v>0</v>
      </c>
      <c>
        <v>0</v>
      </c>
      <c>
        <v>0</v>
      </c>
      <c>
        <v>0</v>
      </c>
    </row>
    <row>
      <c>
        <v>2392171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M-396 35-09-M00396_E_60983443_60983443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10:30:19</t>
        </is>
      </c>
      <c>
        <is>
          <t>10.10.2022 12:35:48</t>
        </is>
      </c>
      <c>
        <v>2.091388888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92.021111</v>
      </c>
      <c>
        <v>0</v>
      </c>
      <c>
        <v>0</v>
      </c>
      <c>
        <v>0</v>
      </c>
      <c>
        <v>0</v>
      </c>
    </row>
    <row>
      <c>
        <v>2392172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YAĞCILAR KÖK 45-71-M00179_SULAMALAR-AT ÇİFTLİĞİ M02_72258055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10:32:20</t>
        </is>
      </c>
      <c>
        <is>
          <t>10.10.2022 14:15:35</t>
        </is>
      </c>
      <c>
        <v>3.720833333</v>
      </c>
      <c>
        <v>36</v>
      </c>
      <c>
        <v>8</v>
      </c>
      <c>
        <v>0</v>
      </c>
      <c>
        <v>0</v>
      </c>
      <c>
        <v>0</v>
      </c>
      <c>
        <v>0</v>
      </c>
      <c>
        <v>133.95</v>
      </c>
      <c>
        <v>29.766667</v>
      </c>
      <c>
        <v>0</v>
      </c>
      <c>
        <v>0</v>
      </c>
      <c>
        <v>0</v>
      </c>
      <c>
        <v>0</v>
      </c>
    </row>
    <row>
      <c>
        <v>2392178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İĞDECİK TR-6 45-71-M00086_45-71-M00086_2368696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10.10.2022 10:34:29</t>
        </is>
      </c>
      <c>
        <is>
          <t>10.10.2022 11:58:04</t>
        </is>
      </c>
      <c>
        <v>1.393055555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107.265278</v>
      </c>
      <c>
        <v>0</v>
      </c>
      <c>
        <v>0</v>
      </c>
      <c>
        <v>0</v>
      </c>
      <c>
        <v>0</v>
      </c>
    </row>
    <row>
      <c>
        <v>2392177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HALİLBEYLİ DM 35-27-M00620_Recloser M09_2313231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10:34:38</t>
        </is>
      </c>
      <c>
        <is>
          <t>10.10.2022 11:05:51</t>
        </is>
      </c>
      <c>
        <v>0.520277777</v>
      </c>
      <c>
        <v>99</v>
      </c>
      <c>
        <v>286</v>
      </c>
      <c>
        <v>0</v>
      </c>
      <c>
        <v>0</v>
      </c>
      <c>
        <v>0</v>
      </c>
      <c>
        <v>0</v>
      </c>
      <c>
        <v>51.5075</v>
      </c>
      <c>
        <v>148.799444</v>
      </c>
      <c>
        <v>0</v>
      </c>
      <c>
        <v>0</v>
      </c>
      <c>
        <v>0</v>
      </c>
      <c>
        <v>0</v>
      </c>
    </row>
    <row>
      <c>
        <v>2392176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GÖÇBEYLİ DM 35-16-M00139_HatBaşıAyırıcı_53140540 M01_53140540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10:36:36</t>
        </is>
      </c>
      <c>
        <is>
          <t>10.10.2022 13:08:00</t>
        </is>
      </c>
      <c>
        <v>2.523333333</v>
      </c>
      <c>
        <v>0</v>
      </c>
      <c>
        <v>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35.326667</v>
      </c>
    </row>
    <row>
      <c>
        <v>2392183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K-1917 35-10-K01917_35-10-K01917_2362561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10:45:33</t>
        </is>
      </c>
      <c>
        <is>
          <t>10.10.2022 15:54:32</t>
        </is>
      </c>
      <c>
        <v>5.149722222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149.341944</v>
      </c>
      <c>
        <v>0</v>
      </c>
      <c>
        <v>0</v>
      </c>
      <c>
        <v>0</v>
      </c>
      <c>
        <v>0</v>
      </c>
    </row>
    <row>
      <c>
        <v>2392185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TR-2/26 (ARABACILAR) 45-83-M00825_955178018_955178018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10:46:32</t>
        </is>
      </c>
      <c>
        <is>
          <t>10.10.2022 13:03:21</t>
        </is>
      </c>
      <c>
        <v>2.280277777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20.5225</v>
      </c>
      <c>
        <v>0</v>
      </c>
      <c>
        <v>0</v>
      </c>
      <c>
        <v>0</v>
      </c>
      <c>
        <v>0</v>
      </c>
    </row>
    <row>
      <c>
        <v>2392196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TR-171 35-15-M00404_950363134_950363134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10.10.2022 10:48:35</t>
        </is>
      </c>
      <c>
        <is>
          <t>10.10.2022 12:21:39</t>
        </is>
      </c>
      <c>
        <v>1.551111111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1.551111</v>
      </c>
      <c>
        <v>0</v>
      </c>
      <c>
        <v>0</v>
      </c>
      <c>
        <v>0</v>
      </c>
      <c>
        <v>0</v>
      </c>
    </row>
    <row>
      <c>
        <v>2392187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URGANLI TR-4 45-83-M00554_MERA M01_2103478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10:51:46</t>
        </is>
      </c>
      <c>
        <is>
          <t>10.10.2022 14:42:50</t>
        </is>
      </c>
      <c>
        <v>3.851111111</v>
      </c>
      <c>
        <v>51</v>
      </c>
      <c>
        <v>0</v>
      </c>
      <c>
        <v>20</v>
      </c>
      <c>
        <v>0</v>
      </c>
      <c>
        <v>37</v>
      </c>
      <c>
        <v>0</v>
      </c>
      <c>
        <v>196.406667</v>
      </c>
      <c>
        <v>0</v>
      </c>
      <c>
        <v>77.022222</v>
      </c>
      <c>
        <v>0</v>
      </c>
      <c>
        <v>142.491111</v>
      </c>
      <c>
        <v>0</v>
      </c>
    </row>
    <row>
      <c>
        <v>2392190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35-13-A00004_ŞİRİNCE L04_65986299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10:56:49</t>
        </is>
      </c>
      <c>
        <is>
          <t>10.10.2022 11:09:52</t>
        </is>
      </c>
      <c>
        <v>0.2175</v>
      </c>
      <c>
        <v>0</v>
      </c>
      <c>
        <v>1</v>
      </c>
      <c>
        <v>96</v>
      </c>
      <c>
        <v>517</v>
      </c>
      <c>
        <v>0</v>
      </c>
      <c>
        <v>0</v>
      </c>
      <c>
        <v>0</v>
      </c>
      <c>
        <v>0.2175</v>
      </c>
      <c>
        <v>20.88</v>
      </c>
      <c>
        <v>112.4475</v>
      </c>
      <c>
        <v>0</v>
      </c>
      <c>
        <v>0</v>
      </c>
    </row>
    <row>
      <c>
        <v>2392192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DEREKÖY TR 45-77-L00294_DIREK TIPI TRAFO HUCRESI H01_2053056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11:01:14</t>
        </is>
      </c>
      <c>
        <is>
          <t>10.10.2022 12:32:42</t>
        </is>
      </c>
      <c>
        <v>1.524444444</v>
      </c>
      <c>
        <v>0</v>
      </c>
      <c>
        <v>0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57.928889</v>
      </c>
    </row>
    <row>
      <c>
        <v>2392195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ÇAYBAŞI DM-1/TR-7 35-26-L00210_12420464_56358512_56358512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10.10.2022 11:04:30</t>
        </is>
      </c>
      <c>
        <is>
          <t>10.10.2022 12:14:09</t>
        </is>
      </c>
      <c>
        <v>1.160833333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32.503333</v>
      </c>
      <c>
        <v>0</v>
      </c>
      <c>
        <v>0</v>
      </c>
      <c>
        <v>0</v>
      </c>
      <c>
        <v>0</v>
      </c>
    </row>
    <row>
      <c>
        <v>2392197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K-855 35-01-K00855_E_56377167_56377167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10.10.2022 11:06:35</t>
        </is>
      </c>
      <c>
        <is>
          <t>10.10.2022 13:06:12</t>
        </is>
      </c>
      <c>
        <v>1.993611111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89.7125</v>
      </c>
      <c>
        <v>0</v>
      </c>
      <c>
        <v>0</v>
      </c>
      <c>
        <v>0</v>
      </c>
      <c>
        <v>0</v>
      </c>
    </row>
    <row>
      <c>
        <v>2392200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HALİLBEYLİ TR-1 KÖK 35-27-M01057_HALİLBEYLİ GİRİŞ M02_61283844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11:12:49</t>
        </is>
      </c>
      <c>
        <is>
          <t>10.10.2022 11:23:39</t>
        </is>
      </c>
      <c>
        <v>0.180555555</v>
      </c>
      <c>
        <v>48</v>
      </c>
      <c>
        <v>1338</v>
      </c>
      <c>
        <v>0</v>
      </c>
      <c>
        <v>0</v>
      </c>
      <c>
        <v>0</v>
      </c>
      <c>
        <v>0</v>
      </c>
      <c>
        <v>8.666667</v>
      </c>
      <c>
        <v>241.583333</v>
      </c>
      <c>
        <v>0</v>
      </c>
      <c>
        <v>0</v>
      </c>
      <c>
        <v>0</v>
      </c>
      <c>
        <v>0</v>
      </c>
    </row>
    <row>
      <c>
        <v>2392202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DM-20/TR09-A 45-71-M02372_953244687_953244687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11:12:57</t>
        </is>
      </c>
      <c>
        <is>
          <t>10.10.2022 11:59:35</t>
        </is>
      </c>
      <c>
        <v>0.777222222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14.767222</v>
      </c>
      <c>
        <v>0</v>
      </c>
      <c>
        <v>0</v>
      </c>
      <c>
        <v>0</v>
      </c>
      <c>
        <v>0</v>
      </c>
    </row>
    <row>
      <c>
        <v>2392204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KAZANCI ÇAT ÇİFTLİĞİ KÖK 45-74-M00349__84270385_84270385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11:21:51</t>
        </is>
      </c>
      <c>
        <is>
          <t>10.10.2022 12:03:37</t>
        </is>
      </c>
      <c>
        <v>0.696111111</v>
      </c>
      <c>
        <v>0</v>
      </c>
      <c>
        <v>0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29.236667</v>
      </c>
    </row>
    <row>
      <c>
        <v>2392216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45-71-M00183_AVDAL M02_72249124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11:24:24</t>
        </is>
      </c>
      <c>
        <is>
          <t>10.10.2022 11:41:26</t>
        </is>
      </c>
      <c>
        <v>0.283888888</v>
      </c>
      <c>
        <v>50</v>
      </c>
      <c>
        <v>118</v>
      </c>
      <c>
        <v>0</v>
      </c>
      <c>
        <v>0</v>
      </c>
      <c>
        <v>0</v>
      </c>
      <c>
        <v>0</v>
      </c>
      <c>
        <v>14.194444</v>
      </c>
      <c>
        <v>33.498889</v>
      </c>
      <c>
        <v>0</v>
      </c>
      <c>
        <v>0</v>
      </c>
      <c>
        <v>0</v>
      </c>
      <c>
        <v>0</v>
      </c>
    </row>
    <row>
      <c>
        <v>2392210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35-15-M00286_YOLÜSTÜ-2 M03_67554610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11:31:29</t>
        </is>
      </c>
      <c>
        <is>
          <t>10.10.2022 13:57:25</t>
        </is>
      </c>
      <c>
        <v>2.432222222</v>
      </c>
      <c>
        <v>144</v>
      </c>
      <c>
        <v>4811</v>
      </c>
      <c>
        <v>0</v>
      </c>
      <c>
        <v>0</v>
      </c>
      <c>
        <v>3</v>
      </c>
      <c>
        <v>310</v>
      </c>
      <c>
        <v>350.24</v>
      </c>
      <c>
        <v>11701.42111</v>
      </c>
      <c>
        <v>0</v>
      </c>
      <c>
        <v>0</v>
      </c>
      <c>
        <v>7.296667</v>
      </c>
      <c>
        <v>753.988889</v>
      </c>
    </row>
    <row>
      <c>
        <v>2392209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M09_72249227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11:32:49</t>
        </is>
      </c>
      <c>
        <is>
          <t>10.10.2022 12:08:24</t>
        </is>
      </c>
      <c>
        <v>0.593055555</v>
      </c>
      <c>
        <v>97</v>
      </c>
      <c>
        <v>1824</v>
      </c>
      <c>
        <v>0</v>
      </c>
      <c>
        <v>0</v>
      </c>
      <c>
        <v>0</v>
      </c>
      <c>
        <v>0</v>
      </c>
      <c>
        <v>57.526389</v>
      </c>
      <c>
        <v>1081.733332</v>
      </c>
      <c>
        <v>0</v>
      </c>
      <c>
        <v>0</v>
      </c>
      <c>
        <v>0</v>
      </c>
      <c>
        <v>0</v>
      </c>
    </row>
    <row>
      <c>
        <v>2392226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ÇİÇEKLİ KÖK 45-75-M00070_KIRDİBİ M03_2308349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10.10.2022 11:42:24</t>
        </is>
      </c>
      <c>
        <is>
          <t>10.10.2022 12:11:24</t>
        </is>
      </c>
      <c>
        <v>0.483333333</v>
      </c>
      <c>
        <v>0</v>
      </c>
      <c>
        <v>0</v>
      </c>
      <c>
        <v>0</v>
      </c>
      <c>
        <v>0</v>
      </c>
      <c>
        <v>1</v>
      </c>
      <c>
        <v>134</v>
      </c>
      <c>
        <v>0</v>
      </c>
      <c>
        <v>0</v>
      </c>
      <c>
        <v>0</v>
      </c>
      <c>
        <v>0</v>
      </c>
      <c>
        <v>0.483333</v>
      </c>
      <c>
        <v>64.766667</v>
      </c>
    </row>
    <row>
      <c>
        <v>2392223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UZUNBURUN TR-1 35-30-M00158_A_56355554_56355554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11:46:29</t>
        </is>
      </c>
      <c>
        <is>
          <t>10.10.2022 18:05:32</t>
        </is>
      </c>
      <c>
        <v>6.3175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63.175</v>
      </c>
      <c>
        <v>0</v>
      </c>
      <c>
        <v>0</v>
      </c>
    </row>
    <row>
      <c>
        <v>2392222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TR-29 35-19-L00029_8115685_56370099_56370099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11:48:43</t>
        </is>
      </c>
      <c>
        <is>
          <t>10.10.2022 13:31:29</t>
        </is>
      </c>
      <c>
        <v>1.712777777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32.542778</v>
      </c>
      <c>
        <v>0</v>
      </c>
      <c>
        <v>0</v>
      </c>
      <c>
        <v>0</v>
      </c>
      <c>
        <v>0</v>
      </c>
    </row>
    <row>
      <c>
        <v>2392224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K-3766 35-04-K03766_99371612_99371612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11:54:30</t>
        </is>
      </c>
      <c>
        <is>
          <t>10.10.2022 14:29:02</t>
        </is>
      </c>
      <c>
        <v>2.575555555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10.302222</v>
      </c>
      <c>
        <v>0</v>
      </c>
      <c>
        <v>0</v>
      </c>
      <c>
        <v>0</v>
      </c>
      <c>
        <v>0</v>
      </c>
    </row>
    <row>
      <c>
        <v>2392228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35-22-M00090_KARAKUYU ÇIKIŞI M03_2328482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11:56:37</t>
        </is>
      </c>
      <c>
        <is>
          <t>10.10.2022 12:29:22</t>
        </is>
      </c>
      <c>
        <v>0.545833333</v>
      </c>
      <c>
        <v>136</v>
      </c>
      <c>
        <v>543</v>
      </c>
      <c>
        <v>0</v>
      </c>
      <c>
        <v>0</v>
      </c>
      <c>
        <v>0</v>
      </c>
      <c>
        <v>0</v>
      </c>
      <c>
        <v>74.233333</v>
      </c>
      <c>
        <v>296.3875</v>
      </c>
      <c>
        <v>0</v>
      </c>
      <c>
        <v>0</v>
      </c>
      <c>
        <v>0</v>
      </c>
      <c>
        <v>0</v>
      </c>
    </row>
    <row>
      <c>
        <v>2392225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M-2447 35-03-M02447_35-03-M02447_44430513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11:57:16</t>
        </is>
      </c>
      <c>
        <is>
          <t>10.10.2022 14:02:21</t>
        </is>
      </c>
      <c>
        <v>2.084722222</v>
      </c>
      <c>
        <v>0</v>
      </c>
      <c>
        <v>488</v>
      </c>
      <c>
        <v>0</v>
      </c>
      <c>
        <v>0</v>
      </c>
      <c>
        <v>0</v>
      </c>
      <c>
        <v>0</v>
      </c>
      <c>
        <v>0</v>
      </c>
      <c>
        <v>1017.344444</v>
      </c>
      <c>
        <v>0</v>
      </c>
      <c>
        <v>0</v>
      </c>
      <c>
        <v>0</v>
      </c>
      <c>
        <v>0</v>
      </c>
    </row>
    <row>
      <c>
        <v>2392230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TR-20/A 45-81-M00255_945633858_945633858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12:02:42</t>
        </is>
      </c>
      <c>
        <is>
          <t>10.10.2022 14:34:11</t>
        </is>
      </c>
      <c>
        <v>2.524722222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5.049444</v>
      </c>
      <c>
        <v>0</v>
      </c>
      <c>
        <v>0</v>
      </c>
    </row>
    <row>
      <c>
        <v>2392233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K-193 35-03-K00193_910873263_910873263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12:04:58</t>
        </is>
      </c>
      <c>
        <is>
          <t>10.10.2022 14:52:08</t>
        </is>
      </c>
      <c>
        <v>2.786111111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16.716667</v>
      </c>
      <c>
        <v>0</v>
      </c>
      <c>
        <v>0</v>
      </c>
      <c>
        <v>0</v>
      </c>
      <c>
        <v>0</v>
      </c>
    </row>
    <row>
      <c>
        <v>2392231</v>
      </c>
      <c>
        <v>1</v>
      </c>
      <c>
        <is>
          <t>İZMİR</t>
        </is>
      </c>
      <c>
        <v>NARLIDERE</v>
      </c>
      <c>
        <is>
          <t>DM</t>
        </is>
      </c>
      <c t="inlineStr">
        <is>
          <t>BALÇOVA İM 35-07-A00001_TELEFERİK K06_42778781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12:05:43</t>
        </is>
      </c>
      <c>
        <is>
          <t>10.10.2022 15:33:46</t>
        </is>
      </c>
      <c>
        <v>3.4675</v>
      </c>
      <c>
        <v>5</v>
      </c>
      <c>
        <v>4798</v>
      </c>
      <c>
        <v>0</v>
      </c>
      <c>
        <v>0</v>
      </c>
      <c>
        <v>0</v>
      </c>
      <c>
        <v>0</v>
      </c>
      <c>
        <v>17.3375</v>
      </c>
      <c>
        <v>16637.065</v>
      </c>
      <c>
        <v>0</v>
      </c>
      <c>
        <v>0</v>
      </c>
      <c>
        <v>0</v>
      </c>
      <c>
        <v>0</v>
      </c>
    </row>
    <row>
      <c>
        <v>2392237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K-3149 35-01-K03149_B_56373823_56373823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10.10.2022 12:13:33</t>
        </is>
      </c>
      <c>
        <is>
          <t>10.10.2022 16:31:43</t>
        </is>
      </c>
      <c>
        <v>4.302777777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318.405555</v>
      </c>
      <c>
        <v>0</v>
      </c>
      <c>
        <v>0</v>
      </c>
      <c>
        <v>0</v>
      </c>
      <c>
        <v>0</v>
      </c>
    </row>
    <row>
      <c>
        <v>2392238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ULUKENT DM-2/10 35-28-M00580_35-28-M00580_66581184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12:18:10</t>
        </is>
      </c>
      <c>
        <is>
          <t>10.10.2022 16:37:47</t>
        </is>
      </c>
      <c>
        <v>4.326944444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739.9075</v>
      </c>
      <c>
        <v>0</v>
      </c>
      <c>
        <v>0</v>
      </c>
      <c>
        <v>0</v>
      </c>
      <c>
        <v>0</v>
      </c>
    </row>
    <row>
      <c>
        <v>2392245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M03_2055452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12:23:43</t>
        </is>
      </c>
      <c>
        <is>
          <t>10.10.2022 12:52:48</t>
        </is>
      </c>
      <c>
        <v>0.484722222</v>
      </c>
      <c>
        <v>90</v>
      </c>
      <c>
        <v>200</v>
      </c>
      <c>
        <v>80</v>
      </c>
      <c>
        <v>109</v>
      </c>
      <c>
        <v>56</v>
      </c>
      <c>
        <v>0</v>
      </c>
      <c>
        <v>43.625</v>
      </c>
      <c>
        <v>96.944444</v>
      </c>
      <c>
        <v>38.777778</v>
      </c>
      <c>
        <v>52.834722</v>
      </c>
      <c>
        <v>27.144444</v>
      </c>
      <c>
        <v>0</v>
      </c>
    </row>
    <row>
      <c>
        <v>2392246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L-493 (BALANBAKA-2) 35-18-L00493_95001334058_95001334058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12:26:05</t>
        </is>
      </c>
      <c>
        <is>
          <t>10.10.2022 14:39:03</t>
        </is>
      </c>
      <c>
        <v>2.216111111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2.216111</v>
      </c>
      <c>
        <v>0</v>
      </c>
      <c>
        <v>0</v>
      </c>
    </row>
    <row>
      <c>
        <v>2392243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M-361 35-09-M00361_97762949_97762949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12:28:31</t>
        </is>
      </c>
      <c>
        <is>
          <t>10.10.2022 13:20:42</t>
        </is>
      </c>
      <c>
        <v>0.869722222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2.609167</v>
      </c>
      <c>
        <v>0</v>
      </c>
      <c>
        <v>0</v>
      </c>
      <c>
        <v>0</v>
      </c>
      <c>
        <v>0</v>
      </c>
    </row>
    <row>
      <c>
        <v>2392247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L-310 35-18-L00310_95001408225_95001408225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10.10.2022 12:32:47</t>
        </is>
      </c>
      <c>
        <is>
          <t>10.10.2022 14:00:56</t>
        </is>
      </c>
      <c>
        <v>1.469166666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1.469167</v>
      </c>
    </row>
    <row>
      <c>
        <v>2392251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ASLANLAR TR-5 35-26-L00406_DIREK TIPI TRAFO HUCRESI H01_2070591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12:39:28</t>
        </is>
      </c>
      <c>
        <is>
          <t>10.10.2022 13:40:48</t>
        </is>
      </c>
      <c>
        <v>1.022222222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67.466667</v>
      </c>
      <c>
        <v>0</v>
      </c>
      <c>
        <v>0</v>
      </c>
      <c>
        <v>0</v>
      </c>
      <c>
        <v>0</v>
      </c>
    </row>
    <row>
      <c>
        <v>2392249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ERENLER TR-1 45-75-M00088_C_56390968_56390968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12:47:40</t>
        </is>
      </c>
      <c>
        <is>
          <t>10.10.2022 14:41:42</t>
        </is>
      </c>
      <c>
        <v>1.900555555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20.906111</v>
      </c>
      <c>
        <v>0</v>
      </c>
      <c>
        <v>0</v>
      </c>
    </row>
    <row>
      <c>
        <v>2392250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ZEYTİNLİPARK DM (M-400) 35-17-M00400_M-91 M03_66434805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12:51:13</t>
        </is>
      </c>
      <c>
        <is>
          <t>10.10.2022 13:05:02</t>
        </is>
      </c>
      <c>
        <v>0.230277777</v>
      </c>
      <c>
        <v>0</v>
      </c>
      <c>
        <v>3801</v>
      </c>
      <c>
        <v>0</v>
      </c>
      <c>
        <v>0</v>
      </c>
      <c>
        <v>0</v>
      </c>
      <c>
        <v>0</v>
      </c>
      <c>
        <v>0</v>
      </c>
      <c>
        <v>875.28583</v>
      </c>
      <c>
        <v>0</v>
      </c>
      <c>
        <v>0</v>
      </c>
      <c>
        <v>0</v>
      </c>
      <c>
        <v>0</v>
      </c>
    </row>
    <row>
      <c>
        <v>2392256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M-1268 35-04-M01268_98908911_98908911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12:58:34</t>
        </is>
      </c>
      <c>
        <is>
          <t>10.10.2022 18:18:16</t>
        </is>
      </c>
      <c>
        <v>5.328333333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53.283333</v>
      </c>
      <c>
        <v>0</v>
      </c>
      <c>
        <v>0</v>
      </c>
      <c>
        <v>0</v>
      </c>
      <c>
        <v>0</v>
      </c>
    </row>
    <row>
      <c>
        <v>2392255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_A_56393623_56393623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10.10.2022 12:59:11</t>
        </is>
      </c>
      <c>
        <is>
          <t>10.10.2022 14:41:40</t>
        </is>
      </c>
      <c>
        <v>1.708055555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23.912778</v>
      </c>
      <c>
        <v>0</v>
      </c>
      <c>
        <v>0</v>
      </c>
      <c>
        <v>0</v>
      </c>
      <c>
        <v>0</v>
      </c>
    </row>
    <row>
      <c>
        <v>2392262</v>
      </c>
      <c>
        <v>1</v>
      </c>
      <c>
        <is>
          <t>İZMİR</t>
        </is>
      </c>
      <c>
        <v>NARLIDERE</v>
      </c>
      <c>
        <is>
          <t>DM</t>
        </is>
      </c>
      <c t="inlineStr">
        <is>
          <t>BALÇOVA İM 35-07-A00001_YENİKÖY K05_42778780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13:03:49</t>
        </is>
      </c>
      <c>
        <is>
          <t>10.10.2022 16:56:29</t>
        </is>
      </c>
      <c>
        <v>3.877777777</v>
      </c>
      <c>
        <v>0</v>
      </c>
      <c>
        <v>2651</v>
      </c>
      <c>
        <v>0</v>
      </c>
      <c>
        <v>0</v>
      </c>
      <c>
        <v>0</v>
      </c>
      <c>
        <v>0</v>
      </c>
      <c>
        <v>0</v>
      </c>
      <c>
        <v>10279.988887</v>
      </c>
      <c>
        <v>0</v>
      </c>
      <c>
        <v>0</v>
      </c>
      <c>
        <v>0</v>
      </c>
      <c>
        <v>0</v>
      </c>
    </row>
    <row>
      <c>
        <v>2392258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DM-3/TR-33 SEFERİHİSAR 35-14-L00299_B B01_50087891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13:05:40</t>
        </is>
      </c>
      <c>
        <is>
          <t>10.10.2022 16:18:35</t>
        </is>
      </c>
      <c>
        <v>3.215277777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437.277778</v>
      </c>
      <c>
        <v>0</v>
      </c>
      <c>
        <v>0</v>
      </c>
      <c>
        <v>0</v>
      </c>
      <c>
        <v>0</v>
      </c>
    </row>
    <row>
      <c>
        <v>2392257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35-31-L00116_YEŞİLDERE L01_2337020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13:12:13</t>
        </is>
      </c>
      <c>
        <is>
          <t>10.10.2022 18:28:55</t>
        </is>
      </c>
      <c>
        <v>5.278333333</v>
      </c>
      <c>
        <v>0</v>
      </c>
      <c>
        <v>3</v>
      </c>
      <c>
        <v>1</v>
      </c>
      <c>
        <v>437</v>
      </c>
      <c>
        <v>2</v>
      </c>
      <c>
        <v>492</v>
      </c>
      <c>
        <v>0</v>
      </c>
      <c>
        <v>15.835</v>
      </c>
      <c>
        <v>5.278333</v>
      </c>
      <c>
        <v>2306.631667</v>
      </c>
      <c>
        <v>10.556667</v>
      </c>
      <c>
        <v>2596.94</v>
      </c>
    </row>
    <row>
      <c>
        <v>2392260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10.10.2022 13:15:09</t>
        </is>
      </c>
      <c>
        <is>
          <t>10.10.2022 13:31:50</t>
        </is>
      </c>
      <c>
        <v>0.278055555</v>
      </c>
      <c>
        <v>57</v>
      </c>
      <c>
        <v>1979</v>
      </c>
      <c>
        <v>0</v>
      </c>
      <c>
        <v>0</v>
      </c>
      <c>
        <v>0</v>
      </c>
      <c>
        <v>0</v>
      </c>
      <c>
        <v>15.849167</v>
      </c>
      <c>
        <v>550.271943</v>
      </c>
      <c>
        <v>0</v>
      </c>
      <c>
        <v>0</v>
      </c>
      <c>
        <v>0</v>
      </c>
      <c>
        <v>0</v>
      </c>
    </row>
    <row>
      <c>
        <v>2392263</v>
      </c>
      <c>
        <v>1</v>
      </c>
      <c>
        <is>
          <t>İZMİR</t>
        </is>
      </c>
      <c>
        <v>FOÇA</v>
      </c>
      <c>
        <is>
          <t>Saha Dağıtım Kutusu (SDK)</t>
        </is>
      </c>
      <c t="inlineStr">
        <is>
          <t>FOÇA L-68 35-23-L00068_B B01_5769247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10.10.2022 13:18:21</t>
        </is>
      </c>
      <c>
        <is>
          <t>10.10.2022 14:06:20</t>
        </is>
      </c>
      <c>
        <v>0.799722222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2.399167</v>
      </c>
      <c>
        <v>0</v>
      </c>
      <c>
        <v>0</v>
      </c>
      <c>
        <v>0</v>
      </c>
      <c>
        <v>0</v>
      </c>
    </row>
    <row>
      <c>
        <v>2392299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HALİLBEYLİ TR-1 KÖK 35-27-M01057_TEKİNLER M06_61283939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10.10.2022 13:19:16</t>
        </is>
      </c>
      <c>
        <is>
          <t>10.10.2022 15:52:56</t>
        </is>
      </c>
      <c>
        <v>2.561111111</v>
      </c>
      <c>
        <v>11</v>
      </c>
      <c>
        <v>0</v>
      </c>
      <c>
        <v>0</v>
      </c>
      <c>
        <v>0</v>
      </c>
      <c>
        <v>0</v>
      </c>
      <c>
        <v>0</v>
      </c>
      <c>
        <v>28.172222</v>
      </c>
      <c>
        <v>0</v>
      </c>
      <c>
        <v>0</v>
      </c>
      <c>
        <v>0</v>
      </c>
      <c>
        <v>0</v>
      </c>
      <c>
        <v>0</v>
      </c>
    </row>
    <row>
      <c>
        <v>2392272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CENKYERİ TR-1 45-82-M00131_B_56401111_56401111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13:41:57</t>
        </is>
      </c>
      <c>
        <is>
          <t>10.10.2022 14:59:38</t>
        </is>
      </c>
      <c>
        <v>1.294722222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34.9575</v>
      </c>
      <c>
        <v>0</v>
      </c>
      <c>
        <v>0</v>
      </c>
      <c>
        <v>0</v>
      </c>
      <c>
        <v>0</v>
      </c>
    </row>
    <row>
      <c>
        <v>2392279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ULUDERBENT DM 45-73-M00491_HatBaşıAyırıcı_81540842 M05_81540842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13:44:38</t>
        </is>
      </c>
      <c>
        <is>
          <t>10.10.2022 15:28:11</t>
        </is>
      </c>
      <c>
        <v>1.725833333</v>
      </c>
      <c>
        <v>0</v>
      </c>
      <c>
        <v>0</v>
      </c>
      <c>
        <v>0</v>
      </c>
      <c>
        <v>0</v>
      </c>
      <c>
        <v>0</v>
      </c>
      <c>
        <v>440</v>
      </c>
      <c>
        <v>0</v>
      </c>
      <c>
        <v>0</v>
      </c>
      <c>
        <v>0</v>
      </c>
      <c>
        <v>0</v>
      </c>
      <c>
        <v>0</v>
      </c>
      <c>
        <v>759.366667</v>
      </c>
    </row>
    <row>
      <c>
        <v>2392275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M-1003 35-03-M01003_35-03-M01003_41930545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13:45:49</t>
        </is>
      </c>
      <c>
        <is>
          <t>10.10.2022 14:02:08</t>
        </is>
      </c>
      <c>
        <v>0.271944444</v>
      </c>
      <c>
        <v>0</v>
      </c>
      <c>
        <v>943</v>
      </c>
      <c>
        <v>0</v>
      </c>
      <c>
        <v>0</v>
      </c>
      <c>
        <v>0</v>
      </c>
      <c>
        <v>0</v>
      </c>
      <c>
        <v>0</v>
      </c>
      <c>
        <v>256.443611</v>
      </c>
      <c>
        <v>0</v>
      </c>
      <c>
        <v>0</v>
      </c>
      <c>
        <v>0</v>
      </c>
      <c>
        <v>0</v>
      </c>
    </row>
    <row>
      <c>
        <v>2392294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YAMANDERE TR-3 35-29-L00313_A_56406281_56406281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10.10.2022 13:53:15</t>
        </is>
      </c>
      <c>
        <is>
          <t>10.10.2022 16:13:58</t>
        </is>
      </c>
      <c>
        <v>2.345277777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21.1075</v>
      </c>
      <c>
        <v>0</v>
      </c>
      <c>
        <v>0</v>
      </c>
      <c>
        <v>0</v>
      </c>
      <c>
        <v>0</v>
      </c>
    </row>
    <row>
      <c>
        <v>2392302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M-2957 35-04-M02957_35-04-M02957_76337204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13:53:32</t>
        </is>
      </c>
      <c>
        <is>
          <t>10.10.2022 14:30:00</t>
        </is>
      </c>
      <c>
        <v>0.607777777</v>
      </c>
      <c>
        <v>0</v>
      </c>
      <c>
        <v>580</v>
      </c>
      <c>
        <v>0</v>
      </c>
      <c>
        <v>0</v>
      </c>
      <c>
        <v>0</v>
      </c>
      <c>
        <v>0</v>
      </c>
      <c>
        <v>0</v>
      </c>
      <c>
        <v>352.511111</v>
      </c>
      <c>
        <v>0</v>
      </c>
      <c>
        <v>0</v>
      </c>
      <c>
        <v>0</v>
      </c>
      <c>
        <v>0</v>
      </c>
    </row>
    <row>
      <c>
        <v>2392301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TR-26 35-17-M00217_6149150_56394209_56394209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10.10.2022 13:54:45</t>
        </is>
      </c>
      <c>
        <is>
          <t>10.10.2022 15:10:54</t>
        </is>
      </c>
      <c>
        <v>1.269166666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54.574167</v>
      </c>
      <c>
        <v>0</v>
      </c>
      <c>
        <v>0</v>
      </c>
    </row>
    <row>
      <c>
        <v>2392303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13:55:55</t>
        </is>
      </c>
      <c>
        <is>
          <t>10.10.2022 14:25:14</t>
        </is>
      </c>
      <c>
        <v>0.488611111</v>
      </c>
      <c>
        <v>73</v>
      </c>
      <c>
        <v>60</v>
      </c>
      <c>
        <v>0</v>
      </c>
      <c>
        <v>0</v>
      </c>
      <c>
        <v>0</v>
      </c>
      <c>
        <v>0</v>
      </c>
      <c>
        <v>35.668611</v>
      </c>
      <c>
        <v>29.316667</v>
      </c>
      <c>
        <v>0</v>
      </c>
      <c>
        <v>0</v>
      </c>
      <c>
        <v>0</v>
      </c>
      <c>
        <v>0</v>
      </c>
    </row>
    <row>
      <c>
        <v>2392304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ALAŞEHİR TR-87 45-73-M00087_B_56404021_56404021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14:05:09</t>
        </is>
      </c>
      <c>
        <is>
          <t>10.10.2022 14:33:41</t>
        </is>
      </c>
      <c>
        <v>0.475555555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5.706667</v>
      </c>
      <c>
        <v>0</v>
      </c>
      <c>
        <v>0</v>
      </c>
      <c>
        <v>0</v>
      </c>
      <c>
        <v>0</v>
      </c>
    </row>
    <row>
      <c>
        <v>2392310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L-333 KONAKKENT 35-18-L00333_7581083 c1_5933765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14:21:10</t>
        </is>
      </c>
      <c>
        <is>
          <t>10.10.2022 18:08:22</t>
        </is>
      </c>
      <c>
        <v>3.786666666</v>
      </c>
      <c>
        <v>0</v>
      </c>
      <c>
        <v>0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136.32</v>
      </c>
    </row>
    <row>
      <c>
        <v>2392312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M-361 35-09-M00361_97762949_97762949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14:24:16</t>
        </is>
      </c>
      <c>
        <is>
          <t>10.10.2022 18:18:39</t>
        </is>
      </c>
      <c>
        <v>3.906388888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11.719167</v>
      </c>
      <c>
        <v>0</v>
      </c>
      <c>
        <v>0</v>
      </c>
      <c>
        <v>0</v>
      </c>
      <c>
        <v>0</v>
      </c>
    </row>
    <row>
      <c>
        <v>2392315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TR-8 45-81-M00008_945625359_945625359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14:30:52</t>
        </is>
      </c>
      <c>
        <is>
          <t>10.10.2022 17:50:24</t>
        </is>
      </c>
      <c>
        <v>3.325555555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3.325556</v>
      </c>
      <c>
        <v>0</v>
      </c>
      <c>
        <v>0</v>
      </c>
    </row>
    <row>
      <c>
        <v>2392314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K-2950 35-03-K02950_35-03-K02950_2376511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10.10.2022 14:31:26</t>
        </is>
      </c>
      <c>
        <is>
          <t>10.10.2022 16:58:26</t>
        </is>
      </c>
      <c>
        <v>2.45</v>
      </c>
      <c>
        <v>0</v>
      </c>
      <c>
        <v>545</v>
      </c>
      <c>
        <v>0</v>
      </c>
      <c>
        <v>0</v>
      </c>
      <c>
        <v>0</v>
      </c>
      <c>
        <v>0</v>
      </c>
      <c>
        <v>0</v>
      </c>
      <c>
        <v>1335.25</v>
      </c>
      <c>
        <v>0</v>
      </c>
      <c>
        <v>0</v>
      </c>
      <c>
        <v>0</v>
      </c>
      <c>
        <v>0</v>
      </c>
    </row>
    <row>
      <c>
        <v>2392316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TR-142 YAĞCILAR KÖK 35-19-M00142_YAĞCILAR M01_72114553</t>
        </is>
      </c>
      <c>
        <v>OG Hatta Ağaç Kesimi</v>
      </c>
      <c>
        <v>Dağıtım-OG</v>
      </c>
      <c>
        <v>Uzun</v>
      </c>
      <c>
        <v>Şebeke işletmecisi </v>
      </c>
      <c>
        <v>Bildirimsiz</v>
      </c>
      <c>
        <is>
          <t>10.10.2022 14:36:19</t>
        </is>
      </c>
      <c>
        <is>
          <t>10.10.2022 16:31:12</t>
        </is>
      </c>
      <c>
        <v>1.914722222</v>
      </c>
      <c>
        <v>19</v>
      </c>
      <c>
        <v>481</v>
      </c>
      <c>
        <v>0</v>
      </c>
      <c>
        <v>0</v>
      </c>
      <c>
        <v>0</v>
      </c>
      <c>
        <v>0</v>
      </c>
      <c>
        <v>36.379722</v>
      </c>
      <c>
        <v>920.981389</v>
      </c>
      <c>
        <v>0</v>
      </c>
      <c>
        <v>0</v>
      </c>
      <c>
        <v>0</v>
      </c>
      <c>
        <v>0</v>
      </c>
    </row>
    <row>
      <c>
        <v>2392317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DERBENT ALTI TST KÖK 45-83-M00127_AKÇAPINAR M02_72202002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14:38:19</t>
        </is>
      </c>
      <c>
        <is>
          <t>10.10.2022 15:13:30</t>
        </is>
      </c>
      <c>
        <v>0.586388888</v>
      </c>
      <c>
        <v>2</v>
      </c>
      <c>
        <v>28</v>
      </c>
      <c>
        <v>0</v>
      </c>
      <c>
        <v>0</v>
      </c>
      <c>
        <v>0</v>
      </c>
      <c>
        <v>0</v>
      </c>
      <c>
        <v>1.172778</v>
      </c>
      <c>
        <v>16.418889</v>
      </c>
      <c>
        <v>0</v>
      </c>
      <c>
        <v>0</v>
      </c>
      <c>
        <v>0</v>
      </c>
      <c>
        <v>0</v>
      </c>
    </row>
    <row>
      <c>
        <v>2392322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KUBİLAY ÇERÇİOĞLU ÖZEL TR 35-13-L00480Ö_ H_62657124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14:46:52</t>
        </is>
      </c>
      <c>
        <is>
          <t>10.10.2022 15:57:54</t>
        </is>
      </c>
      <c>
        <v>1.183888888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1.183889</v>
      </c>
      <c>
        <v>0</v>
      </c>
      <c>
        <v>0</v>
      </c>
      <c>
        <v>0</v>
      </c>
    </row>
    <row>
      <c>
        <v>2392320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GÖÇBEYLİ DM 35-16-M00139_HatBaşıAyırıcı_53140550 M05_53140550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14:46:55</t>
        </is>
      </c>
      <c>
        <is>
          <t>10.10.2022 17:07:11</t>
        </is>
      </c>
      <c>
        <v>2.337777777</v>
      </c>
      <c>
        <v>0</v>
      </c>
      <c>
        <v>0</v>
      </c>
      <c>
        <v>0</v>
      </c>
      <c>
        <v>0</v>
      </c>
      <c>
        <v>7</v>
      </c>
      <c>
        <v>102</v>
      </c>
      <c>
        <v>0</v>
      </c>
      <c>
        <v>0</v>
      </c>
      <c>
        <v>0</v>
      </c>
      <c>
        <v>0</v>
      </c>
      <c>
        <v>16.364444</v>
      </c>
      <c>
        <v>238.453333</v>
      </c>
    </row>
    <row>
      <c>
        <v>2392332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45-80-M00052_AYDINLAR ÇIKIŞI M06_72063857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15:01:43</t>
        </is>
      </c>
      <c>
        <is>
          <t>10.10.2022 15:33:02</t>
        </is>
      </c>
      <c>
        <v>0.521944444</v>
      </c>
      <c>
        <v>67</v>
      </c>
      <c>
        <v>799</v>
      </c>
      <c>
        <v>0</v>
      </c>
      <c>
        <v>0</v>
      </c>
      <c>
        <v>0</v>
      </c>
      <c>
        <v>57</v>
      </c>
      <c>
        <v>34.970278</v>
      </c>
      <c>
        <v>417.033611</v>
      </c>
      <c>
        <v>0</v>
      </c>
      <c>
        <v>0</v>
      </c>
      <c>
        <v>0</v>
      </c>
      <c>
        <v>29.750833</v>
      </c>
    </row>
    <row>
      <c>
        <v>2392334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M-359 35-14-M00359_A_81703411_81703411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15:12:31</t>
        </is>
      </c>
      <c>
        <is>
          <t>10.10.2022 16:53:56</t>
        </is>
      </c>
      <c>
        <v>1.690277777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55.779167</v>
      </c>
      <c>
        <v>0</v>
      </c>
      <c>
        <v>0</v>
      </c>
      <c>
        <v>0</v>
      </c>
      <c>
        <v>0</v>
      </c>
    </row>
    <row>
      <c>
        <v>2392375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35-07-A00002_ILICA-13 K19_2313380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10.10.2022 15:12:41</t>
        </is>
      </c>
      <c>
        <is>
          <t>10.10.2022 19:56:43</t>
        </is>
      </c>
      <c>
        <v>4.733888888</v>
      </c>
      <c>
        <v>2</v>
      </c>
      <c>
        <v>1860</v>
      </c>
      <c>
        <v>0</v>
      </c>
      <c>
        <v>0</v>
      </c>
      <c>
        <v>0</v>
      </c>
      <c>
        <v>0</v>
      </c>
      <c>
        <v>9.467778</v>
      </c>
      <c>
        <v>8805.033332</v>
      </c>
      <c>
        <v>0</v>
      </c>
      <c>
        <v>0</v>
      </c>
      <c>
        <v>0</v>
      </c>
      <c>
        <v>0</v>
      </c>
    </row>
    <row>
      <c>
        <v>2392338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YAHŞELLİ KÖK 35-28-M00293_HatBaşıAyırıcı_53133883 M01_53133883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15:29:37</t>
        </is>
      </c>
      <c>
        <is>
          <t>10.10.2022 18:26:48</t>
        </is>
      </c>
      <c>
        <v>2.953055555</v>
      </c>
      <c>
        <v>0</v>
      </c>
      <c>
        <v>335</v>
      </c>
      <c>
        <v>0</v>
      </c>
      <c>
        <v>0</v>
      </c>
      <c>
        <v>0</v>
      </c>
      <c>
        <v>0</v>
      </c>
      <c>
        <v>0</v>
      </c>
      <c>
        <v>989.273611</v>
      </c>
      <c>
        <v>0</v>
      </c>
      <c>
        <v>0</v>
      </c>
      <c>
        <v>0</v>
      </c>
      <c>
        <v>0</v>
      </c>
    </row>
    <row>
      <c>
        <v>2392337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M-2959 35-04-M02959_35-04-M02959_76337320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10.10.2022 15:39:07</t>
        </is>
      </c>
      <c>
        <is>
          <t>10.10.2022 17:12:38</t>
        </is>
      </c>
      <c>
        <v>1.558611111</v>
      </c>
      <c>
        <v>0</v>
      </c>
      <c>
        <v>654</v>
      </c>
      <c>
        <v>0</v>
      </c>
      <c>
        <v>0</v>
      </c>
      <c>
        <v>0</v>
      </c>
      <c>
        <v>0</v>
      </c>
      <c>
        <v>0</v>
      </c>
      <c>
        <v>1019.331667</v>
      </c>
      <c>
        <v>0</v>
      </c>
      <c>
        <v>0</v>
      </c>
      <c>
        <v>0</v>
      </c>
      <c>
        <v>0</v>
      </c>
    </row>
    <row>
      <c>
        <v>2392341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K-3844 35-04-K03844_99212987_99212987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15:45:14</t>
        </is>
      </c>
      <c>
        <is>
          <t>10.10.2022 18:22:32</t>
        </is>
      </c>
      <c>
        <v>2.621666666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2.621667</v>
      </c>
      <c>
        <v>0</v>
      </c>
      <c>
        <v>0</v>
      </c>
      <c>
        <v>0</v>
      </c>
      <c>
        <v>0</v>
      </c>
    </row>
    <row>
      <c>
        <v>2392342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KOYUNDERE TR-10 35-28-M00156_953372312_953372312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15:45:58</t>
        </is>
      </c>
      <c>
        <is>
          <t>10.10.2022 19:48:28</t>
        </is>
      </c>
      <c>
        <v>4.041666666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24.25</v>
      </c>
      <c>
        <v>0</v>
      </c>
      <c>
        <v>0</v>
      </c>
      <c>
        <v>0</v>
      </c>
      <c>
        <v>0</v>
      </c>
    </row>
    <row>
      <c>
        <v>2392350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DEREKÖY TR-1 35-27-M00966_C_56382333_56382333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10.10.2022 15:59:39</t>
        </is>
      </c>
      <c>
        <is>
          <t>10.10.2022 18:06:51</t>
        </is>
      </c>
      <c>
        <v>2.12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120.84</v>
      </c>
      <c>
        <v>0</v>
      </c>
      <c>
        <v>0</v>
      </c>
      <c>
        <v>0</v>
      </c>
      <c>
        <v>0</v>
      </c>
    </row>
    <row>
      <c>
        <v>2392351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SARISU TR-3 35-31-L00081_956577712_956577712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16:02:20</t>
        </is>
      </c>
      <c>
        <is>
          <t>10.10.2022 18:04:54</t>
        </is>
      </c>
      <c>
        <v>2.042777777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2.042778</v>
      </c>
    </row>
    <row>
      <c>
        <v>2392352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VİLLAKENT TR-5 35-28-M00382_95000528616_95000528616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16:02:28</t>
        </is>
      </c>
      <c>
        <is>
          <t>10.10.2022 17:21:43</t>
        </is>
      </c>
      <c>
        <v>1.320833333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1.320833</v>
      </c>
      <c>
        <v>0</v>
      </c>
      <c>
        <v>0</v>
      </c>
      <c>
        <v>0</v>
      </c>
      <c>
        <v>0</v>
      </c>
    </row>
    <row>
      <c>
        <v>2392356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16:15:23</t>
        </is>
      </c>
      <c>
        <is>
          <t>10.10.2022 17:14:48</t>
        </is>
      </c>
      <c>
        <v>0.990277777</v>
      </c>
      <c>
        <v>73</v>
      </c>
      <c>
        <v>60</v>
      </c>
      <c>
        <v>0</v>
      </c>
      <c>
        <v>0</v>
      </c>
      <c>
        <v>0</v>
      </c>
      <c>
        <v>0</v>
      </c>
      <c>
        <v>72.290278</v>
      </c>
      <c>
        <v>59.416667</v>
      </c>
      <c>
        <v>0</v>
      </c>
      <c>
        <v>0</v>
      </c>
      <c>
        <v>0</v>
      </c>
      <c>
        <v>0</v>
      </c>
    </row>
    <row>
      <c>
        <v>2392360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35-15-A00001_TR-110 M04_2058913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16:21:09</t>
        </is>
      </c>
      <c>
        <is>
          <t>10.10.2022 16:27:00</t>
        </is>
      </c>
      <c>
        <v>0.0975</v>
      </c>
      <c>
        <v>5</v>
      </c>
      <c>
        <v>2736</v>
      </c>
      <c>
        <v>0</v>
      </c>
      <c>
        <v>0</v>
      </c>
      <c>
        <v>0</v>
      </c>
      <c>
        <v>0</v>
      </c>
      <c>
        <v>0.4875</v>
      </c>
      <c>
        <v>266.76</v>
      </c>
      <c>
        <v>0</v>
      </c>
      <c>
        <v>0</v>
      </c>
      <c>
        <v>0</v>
      </c>
      <c>
        <v>0</v>
      </c>
    </row>
    <row>
      <c>
        <v>2392362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 FOÇA TR-2 35-23-M00002_TR-9 M01_66039430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16:32:19</t>
        </is>
      </c>
      <c>
        <is>
          <t>10.10.2022 17:35:44</t>
        </is>
      </c>
      <c>
        <v>1.056944444</v>
      </c>
      <c>
        <v>0</v>
      </c>
      <c>
        <v>1030</v>
      </c>
      <c>
        <v>0</v>
      </c>
      <c>
        <v>0</v>
      </c>
      <c>
        <v>0</v>
      </c>
      <c>
        <v>0</v>
      </c>
      <c>
        <v>0</v>
      </c>
      <c>
        <v>1088.652777</v>
      </c>
      <c>
        <v>0</v>
      </c>
      <c>
        <v>0</v>
      </c>
      <c>
        <v>0</v>
      </c>
      <c>
        <v>0</v>
      </c>
    </row>
    <row>
      <c>
        <v>2392364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PANCAR TR-12 35-26-M01584_966184330_966184330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10.10.2022 16:32:50</t>
        </is>
      </c>
      <c>
        <is>
          <t>10.10.2022 20:31:49</t>
        </is>
      </c>
      <c>
        <v>3.983055555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27.881389</v>
      </c>
      <c>
        <v>0</v>
      </c>
      <c>
        <v>0</v>
      </c>
      <c>
        <v>0</v>
      </c>
      <c>
        <v>0</v>
      </c>
    </row>
    <row>
      <c>
        <v>2392371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K-3320 35-09-K03320_956423276_956423276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10.10.2022 16:44:30</t>
        </is>
      </c>
      <c>
        <is>
          <t>10.10.2022 22:26:41</t>
        </is>
      </c>
      <c>
        <v>5.703055555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5.703056</v>
      </c>
      <c>
        <v>0</v>
      </c>
      <c>
        <v>0</v>
      </c>
      <c>
        <v>0</v>
      </c>
      <c>
        <v>0</v>
      </c>
    </row>
    <row>
      <c>
        <v>2392373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TR-146 35-15-M00146_HatBaşıAyırıcı_72313583 M02_72313583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16:53:11</t>
        </is>
      </c>
      <c>
        <is>
          <t>10.10.2022 19:11:29</t>
        </is>
      </c>
      <c>
        <v>2.305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186.705</v>
      </c>
      <c>
        <v>0</v>
      </c>
      <c>
        <v>0</v>
      </c>
      <c>
        <v>0</v>
      </c>
      <c>
        <v>0</v>
      </c>
    </row>
    <row>
      <c>
        <v>2392372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DM-13/05 45-71-M00340_953177732_953177732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10.10.2022 16:54:52</t>
        </is>
      </c>
      <c>
        <is>
          <t>10.10.2022 17:31:31</t>
        </is>
      </c>
      <c>
        <v>0.610833333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0.610833</v>
      </c>
      <c>
        <v>0</v>
      </c>
      <c>
        <v>0</v>
      </c>
      <c>
        <v>0</v>
      </c>
      <c>
        <v>0</v>
      </c>
    </row>
    <row>
      <c>
        <v>2392390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L-426 ESKİ GARAJ 35-18-L00426_35-18-L00426_66340330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10.10.2022 17:05:59</t>
        </is>
      </c>
      <c>
        <is>
          <t>10.10.2022 17:56:09</t>
        </is>
      </c>
      <c>
        <v>0.836111111</v>
      </c>
      <c>
        <v>0</v>
      </c>
      <c>
        <v>0</v>
      </c>
      <c>
        <v>0</v>
      </c>
      <c>
        <v>385</v>
      </c>
      <c>
        <v>0</v>
      </c>
      <c>
        <v>0</v>
      </c>
      <c>
        <v>0</v>
      </c>
      <c>
        <v>0</v>
      </c>
      <c>
        <v>0</v>
      </c>
      <c>
        <v>321.902778</v>
      </c>
      <c>
        <v>0</v>
      </c>
      <c>
        <v>0</v>
      </c>
    </row>
    <row>
      <c>
        <v>2392378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ÜLKÜ KÖK 45-78-M01394_SERVET BLOK M03_83839759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17:10:33</t>
        </is>
      </c>
      <c>
        <is>
          <t>10.10.2022 18:26:52</t>
        </is>
      </c>
      <c>
        <v>1.271944444</v>
      </c>
      <c>
        <v>27</v>
      </c>
      <c>
        <v>0</v>
      </c>
      <c>
        <v>0</v>
      </c>
      <c>
        <v>0</v>
      </c>
      <c>
        <v>0</v>
      </c>
      <c>
        <v>0</v>
      </c>
      <c>
        <v>34.3425</v>
      </c>
      <c>
        <v>0</v>
      </c>
      <c>
        <v>0</v>
      </c>
      <c>
        <v>0</v>
      </c>
      <c>
        <v>0</v>
      </c>
      <c>
        <v>0</v>
      </c>
    </row>
    <row>
      <c>
        <v>2392379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GERELİ TR-2 35-15-L00670_35-15-L00670_2364881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10.10.2022 17:11:22</t>
        </is>
      </c>
      <c>
        <is>
          <t>10.10.2022 17:39:15</t>
        </is>
      </c>
      <c>
        <v>0.464722222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24.165556</v>
      </c>
      <c>
        <v>0</v>
      </c>
      <c>
        <v>0</v>
      </c>
      <c>
        <v>0</v>
      </c>
      <c>
        <v>0</v>
      </c>
    </row>
    <row>
      <c>
        <v>2392380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YAYAKENT TR-4 35-24-M00004_B_56353393_56353393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17:15:47</t>
        </is>
      </c>
      <c>
        <is>
          <t>10.10.2022 18:00:12</t>
        </is>
      </c>
      <c>
        <v>0.740277777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17.766667</v>
      </c>
    </row>
    <row>
      <c>
        <v>2392383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SARUHANLI TR-13 45-80-M00013_D_60984382_60984382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17:22:27</t>
        </is>
      </c>
      <c>
        <is>
          <t>10.10.2022 17:54:40</t>
        </is>
      </c>
      <c>
        <v>0.536944444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49.935833</v>
      </c>
      <c>
        <v>0</v>
      </c>
      <c>
        <v>0</v>
      </c>
      <c>
        <v>0</v>
      </c>
      <c>
        <v>0</v>
      </c>
    </row>
    <row>
      <c>
        <v>2392382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K-3185 35-04-K03185_99226847_99226847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17:23:37</t>
        </is>
      </c>
      <c>
        <is>
          <t>10.10.2022 20:20:48</t>
        </is>
      </c>
      <c>
        <v>2.953055555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32.483611</v>
      </c>
      <c>
        <v>0</v>
      </c>
      <c>
        <v>0</v>
      </c>
      <c>
        <v>0</v>
      </c>
      <c>
        <v>0</v>
      </c>
    </row>
    <row>
      <c>
        <v>2392388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K-733 35-01-K00733_35-01-K00733_2375936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10.10.2022 17:29:49</t>
        </is>
      </c>
      <c>
        <is>
          <t>10.10.2022 22:02:09</t>
        </is>
      </c>
      <c>
        <v>4.538888888</v>
      </c>
      <c>
        <v>0</v>
      </c>
      <c>
        <v>744</v>
      </c>
      <c>
        <v>0</v>
      </c>
      <c>
        <v>0</v>
      </c>
      <c>
        <v>0</v>
      </c>
      <c>
        <v>0</v>
      </c>
      <c>
        <v>0</v>
      </c>
      <c>
        <v>3376.933333</v>
      </c>
      <c>
        <v>0</v>
      </c>
      <c>
        <v>0</v>
      </c>
      <c>
        <v>0</v>
      </c>
      <c>
        <v>0</v>
      </c>
    </row>
    <row>
      <c>
        <v>2392386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45-71-M00001_PEKER M13_2050174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10.10.2022 17:31:20</t>
        </is>
      </c>
      <c>
        <is>
          <t>10.10.2022 18:24:18</t>
        </is>
      </c>
      <c>
        <v>0.882777777</v>
      </c>
      <c>
        <v>0</v>
      </c>
      <c>
        <v>2666</v>
      </c>
      <c>
        <v>0</v>
      </c>
      <c>
        <v>0</v>
      </c>
      <c>
        <v>0</v>
      </c>
      <c>
        <v>0</v>
      </c>
      <c>
        <v>0</v>
      </c>
      <c>
        <v>2353.485553</v>
      </c>
      <c>
        <v>0</v>
      </c>
      <c>
        <v>0</v>
      </c>
      <c>
        <v>0</v>
      </c>
      <c>
        <v>0</v>
      </c>
    </row>
    <row>
      <c>
        <v>2392389</v>
      </c>
      <c>
        <v>1</v>
      </c>
      <c>
        <is>
          <t>İZMİR</t>
        </is>
      </c>
      <c>
        <v>ALİAĞA</v>
      </c>
      <c>
        <is>
          <t>Dağıtım Transformatörü</t>
        </is>
      </c>
      <c t="inlineStr">
        <is>
          <t>HACIÖMERLİ KARAKUYULAR TR 35-17-M00444_35-17-M00444_2362951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10.10.2022 17:38:36</t>
        </is>
      </c>
      <c>
        <is>
          <t>10.10.2022 18:28:17</t>
        </is>
      </c>
      <c>
        <v>0.828055555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14.905</v>
      </c>
      <c>
        <v>0</v>
      </c>
      <c>
        <v>0</v>
      </c>
      <c>
        <v>0</v>
      </c>
      <c>
        <v>0</v>
      </c>
    </row>
    <row>
      <c>
        <v>2392391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45-78-M00974_HatBaşıAyırıcı_53139703 M04_53139703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17:40:13</t>
        </is>
      </c>
      <c>
        <is>
          <t>10.10.2022 19:23:09</t>
        </is>
      </c>
      <c>
        <v>1.715555555</v>
      </c>
      <c>
        <v>0</v>
      </c>
      <c>
        <v>0</v>
      </c>
      <c>
        <v>0</v>
      </c>
      <c>
        <v>0</v>
      </c>
      <c>
        <v>0</v>
      </c>
      <c>
        <v>267</v>
      </c>
      <c>
        <v>0</v>
      </c>
      <c>
        <v>0</v>
      </c>
      <c>
        <v>0</v>
      </c>
      <c>
        <v>0</v>
      </c>
      <c>
        <v>0</v>
      </c>
      <c>
        <v>458.053333</v>
      </c>
    </row>
    <row>
      <c>
        <v>2392392</v>
      </c>
      <c>
        <v>1</v>
      </c>
      <c>
        <is>
          <t>MANİSA</t>
        </is>
      </c>
      <c>
        <v>DEMİRCİ</v>
      </c>
      <c>
        <is>
          <t>Kullanıcı Bağlantı Hattı</t>
        </is>
      </c>
      <c t="inlineStr">
        <is>
          <t>AHMETLER TR-1 45-74-M00240_945583678_945583678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17:42:03</t>
        </is>
      </c>
      <c>
        <is>
          <t>10.10.2022 19:33:17</t>
        </is>
      </c>
      <c>
        <v>1.853888888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1.853889</v>
      </c>
    </row>
    <row>
      <c>
        <v>2392396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KAYAPINAR KÖK 45-71-M02146_KAYAPINAR M06_60777325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17:44:29</t>
        </is>
      </c>
      <c>
        <is>
          <t>10.10.2022 18:17:54</t>
        </is>
      </c>
      <c>
        <v>0.556944444</v>
      </c>
      <c>
        <v>21</v>
      </c>
      <c>
        <v>339</v>
      </c>
      <c>
        <v>0</v>
      </c>
      <c>
        <v>0</v>
      </c>
      <c>
        <v>0</v>
      </c>
      <c>
        <v>0</v>
      </c>
      <c>
        <v>11.695833</v>
      </c>
      <c>
        <v>188.804167</v>
      </c>
      <c>
        <v>0</v>
      </c>
      <c>
        <v>0</v>
      </c>
      <c>
        <v>0</v>
      </c>
      <c>
        <v>0</v>
      </c>
    </row>
    <row>
      <c>
        <v>2392395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GÖRECE M-351 35-22-M00351_GÖRECE M-352 M05_72142995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17:46:43</t>
        </is>
      </c>
      <c>
        <is>
          <t>10.10.2022 18:42:53</t>
        </is>
      </c>
      <c>
        <v>0.936111111</v>
      </c>
      <c>
        <v>0</v>
      </c>
      <c>
        <v>2643</v>
      </c>
      <c>
        <v>0</v>
      </c>
      <c>
        <v>0</v>
      </c>
      <c>
        <v>0</v>
      </c>
      <c>
        <v>0</v>
      </c>
      <c>
        <v>0</v>
      </c>
      <c>
        <v>2474.141666</v>
      </c>
      <c>
        <v>0</v>
      </c>
      <c>
        <v>0</v>
      </c>
      <c>
        <v>0</v>
      </c>
      <c>
        <v>0</v>
      </c>
    </row>
    <row>
      <c>
        <v>2392387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45-71-M00128_ÜÇPINAR M03_50217225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17:47:42</t>
        </is>
      </c>
      <c>
        <is>
          <t>10.10.2022 19:08:14</t>
        </is>
      </c>
      <c>
        <v>1.342222222</v>
      </c>
      <c>
        <v>310</v>
      </c>
      <c>
        <v>47</v>
      </c>
      <c>
        <v>0</v>
      </c>
      <c>
        <v>0</v>
      </c>
      <c>
        <v>0</v>
      </c>
      <c>
        <v>0</v>
      </c>
      <c>
        <v>416.088889</v>
      </c>
      <c>
        <v>63.084444</v>
      </c>
      <c>
        <v>0</v>
      </c>
      <c>
        <v>0</v>
      </c>
      <c>
        <v>0</v>
      </c>
      <c>
        <v>0</v>
      </c>
    </row>
    <row>
      <c>
        <v>2392397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TR-51 45-78-L00051_953255837_953255837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17:52:11</t>
        </is>
      </c>
      <c>
        <is>
          <t>10.10.2022 18:22:21</t>
        </is>
      </c>
      <c>
        <v>0.502777777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6.033333</v>
      </c>
      <c>
        <v>0</v>
      </c>
      <c>
        <v>0</v>
      </c>
      <c>
        <v>0</v>
      </c>
      <c>
        <v>0</v>
      </c>
    </row>
    <row>
      <c>
        <v>2392399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 M07_89600659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17:54:33</t>
        </is>
      </c>
      <c>
        <is>
          <t>10.10.2022 19:35:42</t>
        </is>
      </c>
      <c>
        <v>1.685833333</v>
      </c>
      <c>
        <v>42</v>
      </c>
      <c>
        <v>440</v>
      </c>
      <c>
        <v>0</v>
      </c>
      <c>
        <v>0</v>
      </c>
      <c>
        <v>0</v>
      </c>
      <c>
        <v>0</v>
      </c>
      <c>
        <v>70.805</v>
      </c>
      <c>
        <v>741.766667</v>
      </c>
      <c>
        <v>0</v>
      </c>
      <c>
        <v>0</v>
      </c>
      <c>
        <v>0</v>
      </c>
      <c>
        <v>0</v>
      </c>
    </row>
    <row>
      <c>
        <v>2392401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TOYGAR KÖK 45-73-M00166_TOYGAR ÇIKIŞ M01_66715045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10.10.2022 17:59:23</t>
        </is>
      </c>
      <c>
        <is>
          <t>10.10.2022 17:59:49</t>
        </is>
      </c>
      <c>
        <v>0.007222222</v>
      </c>
      <c>
        <v>57</v>
      </c>
      <c>
        <v>942</v>
      </c>
      <c>
        <v>0</v>
      </c>
      <c>
        <v>0</v>
      </c>
      <c>
        <v>3</v>
      </c>
      <c>
        <v>59</v>
      </c>
      <c>
        <v>0.411667</v>
      </c>
      <c>
        <v>6.803333</v>
      </c>
      <c>
        <v>0</v>
      </c>
      <c>
        <v>0</v>
      </c>
      <c>
        <v>0.021667</v>
      </c>
      <c>
        <v>0.426111</v>
      </c>
    </row>
    <row>
      <c>
        <v>2392402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KÖYÜ TR-1 35-21-L00136_953362682_953362682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18:06:24</t>
        </is>
      </c>
      <c>
        <is>
          <t>10.10.2022 21:02:47</t>
        </is>
      </c>
      <c>
        <v>2.939722222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2.939722</v>
      </c>
      <c>
        <v>0</v>
      </c>
      <c>
        <v>0</v>
      </c>
      <c>
        <v>0</v>
      </c>
      <c>
        <v>0</v>
      </c>
    </row>
    <row>
      <c>
        <v>2392403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DEREÇİFTLİK TR-1 45-75-M00235_945612955_945612955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18:10:55</t>
        </is>
      </c>
      <c>
        <is>
          <t>10.10.2022 18:37:30</t>
        </is>
      </c>
      <c>
        <v>0.443055555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0.443056</v>
      </c>
    </row>
    <row>
      <c>
        <v>2392406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BATTAL MUSTAFA İMAMLAR TR 45-77-L00190_948072625_948072625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18:13:33</t>
        </is>
      </c>
      <c>
        <is>
          <t>10.10.2022 20:31:36</t>
        </is>
      </c>
      <c>
        <v>2.300833333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2.300833</v>
      </c>
    </row>
    <row>
      <c>
        <v>2392407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TR-59 35-27-M01108_ H_66134195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18:15:51</t>
        </is>
      </c>
      <c>
        <is>
          <t>10.10.2022 19:31:26</t>
        </is>
      </c>
      <c>
        <v>1.259722222</v>
      </c>
      <c>
        <v>0</v>
      </c>
      <c>
        <v>199</v>
      </c>
      <c>
        <v>0</v>
      </c>
      <c>
        <v>0</v>
      </c>
      <c>
        <v>0</v>
      </c>
      <c>
        <v>0</v>
      </c>
      <c>
        <v>0</v>
      </c>
      <c>
        <v>250.684722</v>
      </c>
      <c>
        <v>0</v>
      </c>
      <c>
        <v>0</v>
      </c>
      <c>
        <v>0</v>
      </c>
      <c>
        <v>0</v>
      </c>
    </row>
    <row>
      <c>
        <v>2392404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DM-1/14-A (POSTANE TR) 45-71-M00036_DUMLUPINAR CD. M02_66470559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10.10.2022 18:17:53</t>
        </is>
      </c>
      <c>
        <is>
          <t>10.10.2022 22:27:01</t>
        </is>
      </c>
      <c>
        <v>4.152222222</v>
      </c>
      <c>
        <v>0</v>
      </c>
      <c>
        <v>655</v>
      </c>
      <c>
        <v>0</v>
      </c>
      <c>
        <v>0</v>
      </c>
      <c>
        <v>0</v>
      </c>
      <c>
        <v>0</v>
      </c>
      <c>
        <v>0</v>
      </c>
      <c>
        <v>2719.705555</v>
      </c>
      <c>
        <v>0</v>
      </c>
      <c>
        <v>0</v>
      </c>
      <c>
        <v>0</v>
      </c>
      <c>
        <v>0</v>
      </c>
    </row>
    <row>
      <c>
        <v>2392411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L-322 AKKENT SİTESİ 35-18-L00322_950449435_950449435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18:26:35</t>
        </is>
      </c>
      <c>
        <is>
          <t>10.10.2022 20:42:41</t>
        </is>
      </c>
      <c>
        <v>2.268333333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2.268333</v>
      </c>
    </row>
    <row>
      <c>
        <v>2392412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DM-12/TR-16 45-72-L00939__72373006_72373006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10.10.2022 18:29:11</t>
        </is>
      </c>
      <c>
        <is>
          <t>10.10.2022 19:01:39</t>
        </is>
      </c>
      <c>
        <v>0.541111111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7.034444</v>
      </c>
      <c>
        <v>0</v>
      </c>
      <c>
        <v>0</v>
      </c>
      <c>
        <v>0</v>
      </c>
      <c>
        <v>0</v>
      </c>
    </row>
    <row>
      <c>
        <v>2392413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M-974 35-03-M00974_910801791_910801791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18:29:16</t>
        </is>
      </c>
      <c>
        <is>
          <t>10.10.2022 20:35:44</t>
        </is>
      </c>
      <c>
        <v>2.107777777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23.185556</v>
      </c>
      <c>
        <v>0</v>
      </c>
      <c>
        <v>0</v>
      </c>
      <c>
        <v>0</v>
      </c>
      <c>
        <v>0</v>
      </c>
    </row>
    <row>
      <c>
        <v>2392414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DM-3/21 (TR-59) 35-28-M00736_953376093_953376093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18:30:12</t>
        </is>
      </c>
      <c>
        <is>
          <t>10.10.2022 19:19:24</t>
        </is>
      </c>
      <c>
        <v>0.82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8.2</v>
      </c>
      <c>
        <v>0</v>
      </c>
      <c>
        <v>0</v>
      </c>
      <c>
        <v>0</v>
      </c>
      <c>
        <v>0</v>
      </c>
    </row>
    <row>
      <c>
        <v>2392415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TR-54 YILDIZTEPE 35-19-L00054_956665088_956665088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18:35:23</t>
        </is>
      </c>
      <c>
        <is>
          <t>10.10.2022 19:37:25</t>
        </is>
      </c>
      <c>
        <v>1.033888888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2.067778</v>
      </c>
      <c>
        <v>0</v>
      </c>
      <c>
        <v>0</v>
      </c>
      <c>
        <v>0</v>
      </c>
      <c>
        <v>0</v>
      </c>
    </row>
    <row>
      <c>
        <v>2392418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GÖRECE M-1130 35-22-M00187_GÖRECE TR-1 M04_72142243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18:35:51</t>
        </is>
      </c>
      <c>
        <is>
          <t>10.10.2022 19:04:19</t>
        </is>
      </c>
      <c>
        <v>0.474444444</v>
      </c>
      <c>
        <v>0</v>
      </c>
      <c>
        <v>260</v>
      </c>
      <c>
        <v>0</v>
      </c>
      <c>
        <v>0</v>
      </c>
      <c>
        <v>0</v>
      </c>
      <c>
        <v>0</v>
      </c>
      <c>
        <v>0</v>
      </c>
      <c>
        <v>123.355555</v>
      </c>
      <c>
        <v>0</v>
      </c>
      <c>
        <v>0</v>
      </c>
      <c>
        <v>0</v>
      </c>
      <c>
        <v>0</v>
      </c>
    </row>
    <row>
      <c>
        <v>2392421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TR-29 45-74-M00029_B_56402010_56402010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18:39:04</t>
        </is>
      </c>
      <c>
        <is>
          <t>10.10.2022 21:15:38</t>
        </is>
      </c>
      <c>
        <v>2.609444444</v>
      </c>
      <c>
        <v>0</v>
      </c>
      <c>
        <v>0</v>
      </c>
      <c>
        <v>0</v>
      </c>
      <c>
        <v>205</v>
      </c>
      <c>
        <v>0</v>
      </c>
      <c>
        <v>0</v>
      </c>
      <c>
        <v>0</v>
      </c>
      <c>
        <v>0</v>
      </c>
      <c>
        <v>0</v>
      </c>
      <c>
        <v>534.936111</v>
      </c>
      <c>
        <v>0</v>
      </c>
      <c>
        <v>0</v>
      </c>
    </row>
    <row>
      <c>
        <v>2392435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K-3320 35-09-K03320_97810524_97810524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18:42:19</t>
        </is>
      </c>
      <c>
        <is>
          <t>10.10.2022 22:28:24</t>
        </is>
      </c>
      <c>
        <v>3.768055555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3.768056</v>
      </c>
      <c>
        <v>0</v>
      </c>
      <c>
        <v>0</v>
      </c>
      <c>
        <v>0</v>
      </c>
      <c>
        <v>0</v>
      </c>
    </row>
    <row>
      <c>
        <v>2392419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35-22-M00090_KARAKUYU ÇIKIŞI M03_2127059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10.10.2022 18:44:32</t>
        </is>
      </c>
      <c>
        <is>
          <t>10.10.2022 19:59:04</t>
        </is>
      </c>
      <c>
        <v>1.242222222</v>
      </c>
      <c>
        <v>136</v>
      </c>
      <c>
        <v>544</v>
      </c>
      <c>
        <v>0</v>
      </c>
      <c>
        <v>0</v>
      </c>
      <c>
        <v>0</v>
      </c>
      <c>
        <v>0</v>
      </c>
      <c>
        <v>168.942222</v>
      </c>
      <c>
        <v>675.768889</v>
      </c>
      <c>
        <v>0</v>
      </c>
      <c>
        <v>0</v>
      </c>
      <c>
        <v>0</v>
      </c>
      <c>
        <v>0</v>
      </c>
    </row>
    <row>
      <c>
        <v>2392422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K-1302 35-08-K01302_TRAFO K07_42456690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10.10.2022 18:53:53</t>
        </is>
      </c>
      <c>
        <is>
          <t>10.10.2022 20:32:06</t>
        </is>
      </c>
      <c>
        <v>1.636944444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158.783611</v>
      </c>
      <c>
        <v>0</v>
      </c>
      <c>
        <v>0</v>
      </c>
      <c>
        <v>0</v>
      </c>
      <c>
        <v>0</v>
      </c>
    </row>
    <row>
      <c>
        <v>2392424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TR-146 35-15-M00146_TR-115 - TR-33 M02_66585690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10.10.2022 18:53:59</t>
        </is>
      </c>
      <c>
        <is>
          <t>10.10.2022 19:18:39</t>
        </is>
      </c>
      <c>
        <v>0.411111111</v>
      </c>
      <c>
        <v>5</v>
      </c>
      <c>
        <v>467</v>
      </c>
      <c>
        <v>0</v>
      </c>
      <c>
        <v>0</v>
      </c>
      <c>
        <v>0</v>
      </c>
      <c>
        <v>0</v>
      </c>
      <c>
        <v>2.055556</v>
      </c>
      <c>
        <v>191.988889</v>
      </c>
      <c>
        <v>0</v>
      </c>
      <c>
        <v>0</v>
      </c>
      <c>
        <v>0</v>
      </c>
      <c>
        <v>0</v>
      </c>
    </row>
    <row>
      <c>
        <v>2392425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YENİKENT TR-1 35-16-M00026_B_56395761_56395761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18:55:47</t>
        </is>
      </c>
      <c>
        <is>
          <t>10.10.2022 20:29:27</t>
        </is>
      </c>
      <c>
        <v>1.561111111</v>
      </c>
      <c>
        <v>0</v>
      </c>
      <c>
        <v>0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90.544444</v>
      </c>
    </row>
    <row>
      <c>
        <v>2392426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KARAHALİLLİ TR-2 35-20-L00089_955215546_955215546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18:57:54</t>
        </is>
      </c>
      <c>
        <is>
          <t>10.10.2022 21:18:12</t>
        </is>
      </c>
      <c>
        <v>2.338333333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2.338333</v>
      </c>
      <c>
        <v>0</v>
      </c>
      <c>
        <v>0</v>
      </c>
      <c>
        <v>0</v>
      </c>
      <c>
        <v>0</v>
      </c>
    </row>
    <row>
      <c>
        <v>2392428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M-335 35-02-M00335_910368196_910368196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19:01:39</t>
        </is>
      </c>
      <c>
        <is>
          <t>10.10.2022 20:21:29</t>
        </is>
      </c>
      <c>
        <v>1.330555555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29.272222</v>
      </c>
      <c>
        <v>0</v>
      </c>
      <c>
        <v>0</v>
      </c>
      <c>
        <v>0</v>
      </c>
      <c>
        <v>0</v>
      </c>
    </row>
    <row>
      <c>
        <v>2392430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PAŞAKÖY KÖK 45-80-M00052_TAŞDİBİ ÇIKIŞI M010_72063859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19:03:59</t>
        </is>
      </c>
      <c>
        <is>
          <t>10.10.2022 19:28:43</t>
        </is>
      </c>
      <c>
        <v>0.412222222</v>
      </c>
      <c>
        <v>40</v>
      </c>
      <c>
        <v>561</v>
      </c>
      <c>
        <v>0</v>
      </c>
      <c>
        <v>0</v>
      </c>
      <c>
        <v>0</v>
      </c>
      <c>
        <v>0</v>
      </c>
      <c>
        <v>16.488889</v>
      </c>
      <c>
        <v>231.256667</v>
      </c>
      <c>
        <v>0</v>
      </c>
      <c>
        <v>0</v>
      </c>
      <c>
        <v>0</v>
      </c>
      <c>
        <v>0</v>
      </c>
    </row>
    <row>
      <c>
        <v>2392431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45-78-M00314_HatBaşıAyırıcı_53140197 M014_53140197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19:05:04</t>
        </is>
      </c>
      <c>
        <is>
          <t>10.10.2022 21:04:02</t>
        </is>
      </c>
      <c>
        <v>1.982777777</v>
      </c>
      <c>
        <v>20</v>
      </c>
      <c>
        <v>0</v>
      </c>
      <c>
        <v>0</v>
      </c>
      <c>
        <v>0</v>
      </c>
      <c>
        <v>0</v>
      </c>
      <c>
        <v>0</v>
      </c>
      <c>
        <v>39.655556</v>
      </c>
      <c>
        <v>0</v>
      </c>
      <c>
        <v>0</v>
      </c>
      <c>
        <v>0</v>
      </c>
      <c>
        <v>0</v>
      </c>
      <c>
        <v>0</v>
      </c>
    </row>
    <row>
      <c>
        <v>2392429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HAMZABEYLİ TR-3 45-71-M01773_953189282_953189282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19:05:06</t>
        </is>
      </c>
      <c>
        <is>
          <t>10.10.2022 22:20:10</t>
        </is>
      </c>
      <c>
        <v>3.251111111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6.502222</v>
      </c>
      <c>
        <v>0</v>
      </c>
      <c>
        <v>0</v>
      </c>
      <c>
        <v>0</v>
      </c>
      <c>
        <v>0</v>
      </c>
    </row>
    <row>
      <c>
        <v>2392433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K-3320 35-09-K03320_97871906_97871906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19:11:15</t>
        </is>
      </c>
      <c>
        <is>
          <t>10.10.2022 22:44:18</t>
        </is>
      </c>
      <c>
        <v>3.550833333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24.855833</v>
      </c>
      <c>
        <v>0</v>
      </c>
      <c>
        <v>0</v>
      </c>
      <c>
        <v>0</v>
      </c>
      <c>
        <v>0</v>
      </c>
    </row>
    <row>
      <c>
        <v>2392439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TR-147 35-15-M00147_TR-40 - TR-41 - ÖZEL ASLAN TEKSTİL M02_66583718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19:11:35</t>
        </is>
      </c>
      <c>
        <is>
          <t>10.10.2022 19:37:17</t>
        </is>
      </c>
      <c>
        <v>0.428333333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16.276667</v>
      </c>
      <c>
        <v>0</v>
      </c>
      <c>
        <v>0</v>
      </c>
      <c>
        <v>0</v>
      </c>
      <c>
        <v>0</v>
      </c>
    </row>
    <row>
      <c>
        <v>2392438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K-115 35-04-K00115_912490967_912490967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19:11:49</t>
        </is>
      </c>
      <c>
        <is>
          <t>11.10.2022 03:24:45</t>
        </is>
      </c>
      <c>
        <v>8.215555555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156.095556</v>
      </c>
      <c>
        <v>0</v>
      </c>
      <c>
        <v>0</v>
      </c>
      <c>
        <v>0</v>
      </c>
      <c>
        <v>0</v>
      </c>
    </row>
    <row>
      <c>
        <v>2392434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K-3320 35-09-K03320_913291273_913291273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19:12:43</t>
        </is>
      </c>
      <c>
        <is>
          <t>10.10.2022 22:33:35</t>
        </is>
      </c>
      <c>
        <v>3.347777777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6.695556</v>
      </c>
      <c>
        <v>0</v>
      </c>
      <c>
        <v>0</v>
      </c>
      <c>
        <v>0</v>
      </c>
      <c>
        <v>0</v>
      </c>
    </row>
    <row>
      <c>
        <v>2392440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BEĞENLER SUBAŞI TR-2 45-75-M00177_B_56391988_56391988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19:19:54</t>
        </is>
      </c>
      <c>
        <is>
          <t>10.10.2022 21:08:45</t>
        </is>
      </c>
      <c>
        <v>1.814166666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9.070833</v>
      </c>
    </row>
    <row>
      <c>
        <v>2392442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L-512 REİSDERE 35-18-L00512_8730592_56355249_56355249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10.10.2022 19:22:17</t>
        </is>
      </c>
      <c>
        <is>
          <t>10.10.2022 20:46:33</t>
        </is>
      </c>
      <c>
        <v>1.404444444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66.008889</v>
      </c>
      <c>
        <v>0</v>
      </c>
      <c>
        <v>0</v>
      </c>
    </row>
    <row>
      <c>
        <v>2392447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K-2760 35-04-K02760_912576932_912576932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19:29:35</t>
        </is>
      </c>
      <c>
        <is>
          <t>11.10.2022 03:03:39</t>
        </is>
      </c>
      <c>
        <v>7.567777777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52.974444</v>
      </c>
      <c>
        <v>0</v>
      </c>
      <c>
        <v>0</v>
      </c>
      <c>
        <v>0</v>
      </c>
      <c>
        <v>0</v>
      </c>
    </row>
    <row>
      <c>
        <v>2392445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KEPENEKLİ TR-1 45-80-M00169_45-80-M00169_2352945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10.10.2022 19:36:32</t>
        </is>
      </c>
      <c>
        <is>
          <t>10.10.2022 20:11:13</t>
        </is>
      </c>
      <c>
        <v>0.578055555</v>
      </c>
      <c>
        <v>0</v>
      </c>
      <c>
        <v>172</v>
      </c>
      <c>
        <v>0</v>
      </c>
      <c>
        <v>0</v>
      </c>
      <c>
        <v>0</v>
      </c>
      <c>
        <v>0</v>
      </c>
      <c>
        <v>0</v>
      </c>
      <c>
        <v>99.425555</v>
      </c>
      <c>
        <v>0</v>
      </c>
      <c>
        <v>0</v>
      </c>
      <c>
        <v>0</v>
      </c>
      <c>
        <v>0</v>
      </c>
    </row>
    <row>
      <c>
        <v>2392446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L-425 BELLONA KABİN 35-18-L00425_950446474_950446474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19:38:27</t>
        </is>
      </c>
      <c>
        <is>
          <t>10.10.2022 21:09:42</t>
        </is>
      </c>
      <c>
        <v>1.520833333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6.083333</v>
      </c>
      <c>
        <v>0</v>
      </c>
      <c>
        <v>0</v>
      </c>
    </row>
    <row>
      <c>
        <v>2392448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TR-35 35-13-L00035_946422027_946422027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19:43:20</t>
        </is>
      </c>
      <c>
        <is>
          <t>10.10.2022 20:40:22</t>
        </is>
      </c>
      <c>
        <v>0.950555555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0.950556</v>
      </c>
      <c>
        <v>0</v>
      </c>
      <c>
        <v>0</v>
      </c>
      <c>
        <v>0</v>
      </c>
      <c>
        <v>0</v>
      </c>
    </row>
    <row>
      <c>
        <v>2392453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35-03-K01717_E_56366487_56366487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10.10.2022 20:05:08</t>
        </is>
      </c>
      <c>
        <is>
          <t>10.10.2022 21:51:57</t>
        </is>
      </c>
      <c>
        <v>1.780277777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110.377222</v>
      </c>
      <c>
        <v>0</v>
      </c>
      <c>
        <v>0</v>
      </c>
      <c>
        <v>0</v>
      </c>
      <c>
        <v>0</v>
      </c>
    </row>
    <row>
      <c>
        <v>2392457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DM-3/21 35-28-M00055_953375336_953375336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10.10.2022 20:33:59</t>
        </is>
      </c>
      <c>
        <is>
          <t>10.10.2022 21:56:21</t>
        </is>
      </c>
      <c>
        <v>1.372777777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56.283889</v>
      </c>
      <c>
        <v>0</v>
      </c>
      <c>
        <v>0</v>
      </c>
      <c>
        <v>0</v>
      </c>
      <c>
        <v>0</v>
      </c>
    </row>
    <row>
      <c>
        <v>2392459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K-3712 35-01-K03712_911721181_911721181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10.10.2022 20:43:04</t>
        </is>
      </c>
      <c>
        <is>
          <t>10.10.2022 22:25:34</t>
        </is>
      </c>
      <c>
        <v>1.708333333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20.5</v>
      </c>
      <c>
        <v>0</v>
      </c>
      <c>
        <v>0</v>
      </c>
      <c>
        <v>0</v>
      </c>
      <c>
        <v>0</v>
      </c>
    </row>
    <row>
      <c>
        <v>2392462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GÜMÜŞÇAY TR-2 45-73-M00905_945643594_945643594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20:48:37</t>
        </is>
      </c>
      <c>
        <is>
          <t>10.10.2022 22:05:57</t>
        </is>
      </c>
      <c>
        <v>1.288888888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1.288889</v>
      </c>
      <c>
        <v>0</v>
      </c>
      <c>
        <v>0</v>
      </c>
      <c>
        <v>0</v>
      </c>
      <c>
        <v>0</v>
      </c>
    </row>
    <row>
      <c>
        <v>2392464</v>
      </c>
      <c>
        <v>1</v>
      </c>
      <c>
        <is>
          <t>İZMİR</t>
        </is>
      </c>
      <c>
        <v>BALÇOVA</v>
      </c>
      <c>
        <is>
          <t>OG Fideri</t>
        </is>
      </c>
      <c t="inlineStr">
        <is>
          <t>K-2392 35-07-K02392_K-1414 K01_48429239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10.10.2022 21:16:26</t>
        </is>
      </c>
      <c>
        <is>
          <t>10.10.2022 21:18:49</t>
        </is>
      </c>
      <c>
        <v>0.039722222</v>
      </c>
      <c>
        <v>0</v>
      </c>
      <c>
        <v>429</v>
      </c>
      <c>
        <v>0</v>
      </c>
      <c>
        <v>0</v>
      </c>
      <c>
        <v>0</v>
      </c>
      <c>
        <v>0</v>
      </c>
      <c>
        <v>0</v>
      </c>
      <c>
        <v>17.040833</v>
      </c>
      <c>
        <v>0</v>
      </c>
      <c>
        <v>0</v>
      </c>
      <c>
        <v>0</v>
      </c>
      <c>
        <v>0</v>
      </c>
    </row>
    <row>
      <c>
        <v>2392466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TİRKEŞ TR-1 45-80-M00125_967150371_967150371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10.10.2022 21:25:30</t>
        </is>
      </c>
      <c>
        <is>
          <t>10.10.2022 22:03:35</t>
        </is>
      </c>
      <c>
        <v>0.634722222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0.634722</v>
      </c>
      <c>
        <v>0</v>
      </c>
      <c>
        <v>0</v>
      </c>
      <c>
        <v>0</v>
      </c>
      <c>
        <v>0</v>
      </c>
    </row>
    <row>
      <c>
        <v>2392467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DEREBAŞI TR-6 35-29-L00264_35-29-L00264_2365201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10.10.2022 21:27:09</t>
        </is>
      </c>
      <c>
        <is>
          <t>10.10.2022 22:14:03</t>
        </is>
      </c>
      <c>
        <v>0.781666666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26.576667</v>
      </c>
      <c>
        <v>0</v>
      </c>
      <c>
        <v>0</v>
      </c>
      <c>
        <v>0</v>
      </c>
      <c>
        <v>0</v>
      </c>
    </row>
    <row>
      <c>
        <v>2392468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21:37:11</t>
        </is>
      </c>
      <c>
        <is>
          <t>10.10.2022 21:52:30</t>
        </is>
      </c>
      <c>
        <v>0.255277777</v>
      </c>
      <c>
        <v>0</v>
      </c>
      <c>
        <v>0</v>
      </c>
      <c>
        <v>25</v>
      </c>
      <c>
        <v>126</v>
      </c>
      <c>
        <v>37</v>
      </c>
      <c>
        <v>545</v>
      </c>
      <c>
        <v>0</v>
      </c>
      <c>
        <v>0</v>
      </c>
      <c>
        <v>6.381944</v>
      </c>
      <c>
        <v>32.165</v>
      </c>
      <c>
        <v>9.445278</v>
      </c>
      <c>
        <v>139.126388</v>
      </c>
    </row>
    <row>
      <c>
        <v>2392470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ÜÇYOL KÖK 45-82-M00128_HatBaşıAyırıcı_53136168 M06_53136168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10.10.2022 21:44:02</t>
        </is>
      </c>
      <c>
        <is>
          <t>10.10.2022 23:06:52</t>
        </is>
      </c>
      <c>
        <v>1.380555555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1.380556</v>
      </c>
      <c>
        <v>0</v>
      </c>
    </row>
    <row>
      <c>
        <v>2392472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CAFERBEY KÖK 45-78-L00231_KURŞUNLU L03_2327777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10.10.2022 21:52:33</t>
        </is>
      </c>
      <c>
        <is>
          <t>10.10.2022 22:47:53</t>
        </is>
      </c>
      <c>
        <v>0.922222222</v>
      </c>
      <c>
        <v>27</v>
      </c>
      <c>
        <v>24</v>
      </c>
      <c>
        <v>0</v>
      </c>
      <c>
        <v>0</v>
      </c>
      <c>
        <v>0</v>
      </c>
      <c>
        <v>0</v>
      </c>
      <c>
        <v>24.9</v>
      </c>
      <c>
        <v>22.133333</v>
      </c>
      <c>
        <v>0</v>
      </c>
      <c>
        <v>0</v>
      </c>
      <c>
        <v>0</v>
      </c>
      <c>
        <v>0</v>
      </c>
    </row>
    <row>
      <c>
        <v>2392482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TR-2 35-23-M00223_A_56357425_56357425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10.10.2022 22:56:09</t>
        </is>
      </c>
      <c>
        <is>
          <t>11.10.2022 00:15:24</t>
        </is>
      </c>
      <c>
        <v>1.320833333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33.020833</v>
      </c>
      <c>
        <v>0</v>
      </c>
      <c>
        <v>0</v>
      </c>
      <c>
        <v>0</v>
      </c>
      <c>
        <v>0</v>
      </c>
    </row>
    <row>
      <c>
        <v>2392488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K-3320 35-09-K03320_95000586387_95000586387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10.10.2022 23:45:47</t>
        </is>
      </c>
      <c>
        <is>
          <t>11.10.2022 05:00:59</t>
        </is>
      </c>
      <c>
        <v>5.253333333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5.253333</v>
      </c>
      <c>
        <v>0</v>
      </c>
      <c>
        <v>0</v>
      </c>
      <c>
        <v>0</v>
      </c>
      <c>
        <v>0</v>
      </c>
    </row>
    <row>
      <c>
        <v>2392490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45-82-A00001_SAVAŞTEPE 15.8 L14_2091657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00:02:29</t>
        </is>
      </c>
      <c>
        <is>
          <t>11.10.2022 00:42:32</t>
        </is>
      </c>
      <c>
        <v>0.6675</v>
      </c>
      <c>
        <v>70</v>
      </c>
      <c>
        <v>570</v>
      </c>
      <c>
        <v>0</v>
      </c>
      <c>
        <v>0</v>
      </c>
      <c>
        <v>34</v>
      </c>
      <c>
        <v>396</v>
      </c>
      <c>
        <v>46.725</v>
      </c>
      <c>
        <v>380.475</v>
      </c>
      <c>
        <v>0</v>
      </c>
      <c>
        <v>0</v>
      </c>
      <c>
        <v>22.695</v>
      </c>
      <c>
        <v>264.33</v>
      </c>
    </row>
    <row>
      <c>
        <v>2392492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K-3927 35-08-K03927_912198852_912198852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00:20:27</t>
        </is>
      </c>
      <c>
        <is>
          <t>11.10.2022 01:18:41</t>
        </is>
      </c>
      <c>
        <v>0.970555555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1.941111</v>
      </c>
      <c>
        <v>0</v>
      </c>
      <c>
        <v>0</v>
      </c>
      <c>
        <v>0</v>
      </c>
      <c>
        <v>0</v>
      </c>
    </row>
    <row>
      <c>
        <v>2392498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K-11 35-01-K00011_35-01-K00011_2374641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11.10.2022 00:47:33</t>
        </is>
      </c>
      <c>
        <is>
          <t>11.10.2022 02:01:15</t>
        </is>
      </c>
      <c>
        <v>1.228333333</v>
      </c>
      <c>
        <v>0</v>
      </c>
      <c>
        <v>740</v>
      </c>
      <c>
        <v>0</v>
      </c>
      <c>
        <v>0</v>
      </c>
      <c>
        <v>0</v>
      </c>
      <c>
        <v>0</v>
      </c>
      <c>
        <v>0</v>
      </c>
      <c>
        <v>908.966666</v>
      </c>
      <c>
        <v>0</v>
      </c>
      <c>
        <v>0</v>
      </c>
      <c>
        <v>0</v>
      </c>
      <c>
        <v>0</v>
      </c>
    </row>
    <row>
      <c>
        <v>2392499</v>
      </c>
      <c>
        <v>1</v>
      </c>
      <c>
        <is>
          <t>İZMİR</t>
        </is>
      </c>
      <c>
        <v>NARLIDERE</v>
      </c>
      <c>
        <is>
          <t>OG Fideri</t>
        </is>
      </c>
      <c t="inlineStr">
        <is>
          <t>M-3315(YATIRIM REZERVE) 35-07-M03315_ M01_84843075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01:08:05</t>
        </is>
      </c>
      <c>
        <is>
          <t>11.10.2022 01:21:04</t>
        </is>
      </c>
      <c>
        <v>0.216388888</v>
      </c>
      <c>
        <v>2</v>
      </c>
      <c>
        <v>253</v>
      </c>
      <c>
        <v>0</v>
      </c>
      <c>
        <v>0</v>
      </c>
      <c>
        <v>0</v>
      </c>
      <c>
        <v>0</v>
      </c>
      <c>
        <v>0.432778</v>
      </c>
      <c>
        <v>54.746389</v>
      </c>
      <c>
        <v>0</v>
      </c>
      <c>
        <v>0</v>
      </c>
      <c>
        <v>0</v>
      </c>
      <c>
        <v>0</v>
      </c>
    </row>
    <row>
      <c>
        <v>2392500</v>
      </c>
      <c>
        <v>1</v>
      </c>
      <c>
        <is>
          <t>İZMİR</t>
        </is>
      </c>
      <c>
        <v>BALÇOVA</v>
      </c>
      <c>
        <is>
          <t>OG Fideri</t>
        </is>
      </c>
      <c t="inlineStr">
        <is>
          <t>K-2559 35-07-K02559_K-371 K02_48437678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01:40:59</t>
        </is>
      </c>
      <c>
        <is>
          <t>11.10.2022 02:50:16</t>
        </is>
      </c>
      <c>
        <v>1.154722222</v>
      </c>
      <c>
        <v>2</v>
      </c>
      <c>
        <v>282</v>
      </c>
      <c>
        <v>0</v>
      </c>
      <c>
        <v>0</v>
      </c>
      <c>
        <v>0</v>
      </c>
      <c>
        <v>0</v>
      </c>
      <c>
        <v>2.309444</v>
      </c>
      <c>
        <v>325.631667</v>
      </c>
      <c>
        <v>0</v>
      </c>
      <c>
        <v>0</v>
      </c>
      <c>
        <v>0</v>
      </c>
      <c>
        <v>0</v>
      </c>
    </row>
    <row>
      <c>
        <v>2392501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BELEVİ İM 35-13-A00002_BELEVİ ŞEHİR-2 L04_2064130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01:49:53</t>
        </is>
      </c>
      <c>
        <is>
          <t>11.10.2022 02:42:16</t>
        </is>
      </c>
      <c>
        <v>0.873055555</v>
      </c>
      <c>
        <v>0</v>
      </c>
      <c>
        <v>924</v>
      </c>
      <c>
        <v>0</v>
      </c>
      <c>
        <v>0</v>
      </c>
      <c>
        <v>0</v>
      </c>
      <c>
        <v>0</v>
      </c>
      <c>
        <v>0</v>
      </c>
      <c>
        <v>806.703333</v>
      </c>
      <c>
        <v>0</v>
      </c>
      <c>
        <v>0</v>
      </c>
      <c>
        <v>0</v>
      </c>
      <c>
        <v>0</v>
      </c>
    </row>
    <row>
      <c>
        <v>2392502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35-15-A00001_YENİ KENT L16_2310687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01:53:44</t>
        </is>
      </c>
      <c>
        <is>
          <t>11.10.2022 02:00:00</t>
        </is>
      </c>
      <c>
        <v>0.104444444</v>
      </c>
      <c>
        <v>51</v>
      </c>
      <c>
        <v>2087</v>
      </c>
      <c>
        <v>0</v>
      </c>
      <c>
        <v>0</v>
      </c>
      <c>
        <v>0</v>
      </c>
      <c>
        <v>0</v>
      </c>
      <c>
        <v>5.326667</v>
      </c>
      <c>
        <v>217.975555</v>
      </c>
      <c>
        <v>0</v>
      </c>
      <c>
        <v>0</v>
      </c>
      <c>
        <v>0</v>
      </c>
      <c>
        <v>0</v>
      </c>
    </row>
    <row>
      <c>
        <v>2392506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35-19-A00002_URLA 266 GİRİŞ M03_2308020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02:56:26</t>
        </is>
      </c>
      <c>
        <is>
          <t>11.10.2022 03:21:12</t>
        </is>
      </c>
      <c>
        <v>0.412777777</v>
      </c>
      <c>
        <v>24</v>
      </c>
      <c>
        <v>7946</v>
      </c>
      <c>
        <v>0</v>
      </c>
      <c>
        <v>0</v>
      </c>
      <c>
        <v>0</v>
      </c>
      <c>
        <v>0</v>
      </c>
      <c>
        <v>9.906667</v>
      </c>
      <c>
        <v>3279.932216</v>
      </c>
      <c>
        <v>0</v>
      </c>
      <c>
        <v>0</v>
      </c>
      <c>
        <v>0</v>
      </c>
      <c>
        <v>0</v>
      </c>
    </row>
    <row>
      <c>
        <v>2392505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35-10-A00001_TRAFO M09_77678572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11.10.2022 02:56:39</t>
        </is>
      </c>
      <c>
        <is>
          <t>11.10.2022 04:22:25</t>
        </is>
      </c>
      <c>
        <v>1.429444444</v>
      </c>
      <c>
        <v>1</v>
      </c>
      <c>
        <v>4993</v>
      </c>
      <c>
        <v>0</v>
      </c>
      <c>
        <v>0</v>
      </c>
      <c>
        <v>0</v>
      </c>
      <c>
        <v>0</v>
      </c>
      <c>
        <v>1.429444</v>
      </c>
      <c>
        <v>7137.216109</v>
      </c>
      <c>
        <v>0</v>
      </c>
      <c>
        <v>0</v>
      </c>
      <c>
        <v>0</v>
      </c>
      <c>
        <v>0</v>
      </c>
    </row>
    <row>
      <c>
        <v>2392507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03:09:28</t>
        </is>
      </c>
      <c>
        <is>
          <t>11.10.2022 03:16:33</t>
        </is>
      </c>
      <c>
        <v>0.118055555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0.118056</v>
      </c>
      <c>
        <v>0.590278</v>
      </c>
      <c>
        <v>21.722222</v>
      </c>
      <c>
        <v>1.0625</v>
      </c>
      <c>
        <v>145.680555</v>
      </c>
    </row>
    <row>
      <c>
        <v>2392508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03:18:38</t>
        </is>
      </c>
      <c>
        <is>
          <t>11.10.2022 03:34:41</t>
        </is>
      </c>
      <c>
        <v>0.2675</v>
      </c>
      <c>
        <v>29</v>
      </c>
      <c>
        <v>177</v>
      </c>
      <c>
        <v>0</v>
      </c>
      <c>
        <v>0</v>
      </c>
      <c>
        <v>0</v>
      </c>
      <c>
        <v>0</v>
      </c>
      <c>
        <v>7.7575</v>
      </c>
      <c>
        <v>47.3475</v>
      </c>
      <c>
        <v>0</v>
      </c>
      <c>
        <v>0</v>
      </c>
      <c>
        <v>0</v>
      </c>
      <c>
        <v>0</v>
      </c>
    </row>
    <row>
      <c>
        <v>2392509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DM-1/50 35-29-M00050_DAĞITIM TRAFOSU M03_72216416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04:29:58</t>
        </is>
      </c>
      <c>
        <is>
          <t>11.10.2022 04:50:25</t>
        </is>
      </c>
      <c>
        <v>0.340833333</v>
      </c>
      <c>
        <v>0</v>
      </c>
      <c>
        <v>187</v>
      </c>
      <c>
        <v>0</v>
      </c>
      <c>
        <v>0</v>
      </c>
      <c>
        <v>0</v>
      </c>
      <c>
        <v>0</v>
      </c>
      <c>
        <v>0</v>
      </c>
      <c>
        <v>63.735833</v>
      </c>
      <c>
        <v>0</v>
      </c>
      <c>
        <v>0</v>
      </c>
      <c>
        <v>0</v>
      </c>
      <c>
        <v>0</v>
      </c>
    </row>
    <row>
      <c>
        <v>2392511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LÜTFİYE KÖK 45-80-M02970_KUMKUYUCAK    TST-1 M03_84270514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04:53:06</t>
        </is>
      </c>
      <c>
        <is>
          <t>11.10.2022 05:32:06</t>
        </is>
      </c>
      <c>
        <v>0.65</v>
      </c>
      <c>
        <v>59</v>
      </c>
      <c>
        <v>17</v>
      </c>
      <c>
        <v>0</v>
      </c>
      <c>
        <v>0</v>
      </c>
      <c>
        <v>0</v>
      </c>
      <c>
        <v>18</v>
      </c>
      <c>
        <v>38.35</v>
      </c>
      <c>
        <v>11.05</v>
      </c>
      <c>
        <v>0</v>
      </c>
      <c>
        <v>0</v>
      </c>
      <c>
        <v>0</v>
      </c>
      <c>
        <v>11.7</v>
      </c>
    </row>
    <row>
      <c>
        <v>2392514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06:12:52</t>
        </is>
      </c>
      <c>
        <is>
          <t>11.10.2022 06:24:59</t>
        </is>
      </c>
      <c>
        <v>0.201944444</v>
      </c>
      <c>
        <v>19</v>
      </c>
      <c>
        <v>81</v>
      </c>
      <c>
        <v>0</v>
      </c>
      <c>
        <v>0</v>
      </c>
      <c>
        <v>0</v>
      </c>
      <c>
        <v>0</v>
      </c>
      <c>
        <v>3.836944</v>
      </c>
      <c>
        <v>16.3575</v>
      </c>
      <c>
        <v>0</v>
      </c>
      <c>
        <v>0</v>
      </c>
      <c>
        <v>0</v>
      </c>
      <c>
        <v>0</v>
      </c>
    </row>
    <row>
      <c>
        <v>2392516</v>
      </c>
      <c>
        <v>1</v>
      </c>
      <c>
        <is>
          <t>İZMİR</t>
        </is>
      </c>
      <c>
        <v>BEYDAĞ</v>
      </c>
      <c>
        <is>
          <t>Dağıtım Transformatörü</t>
        </is>
      </c>
      <c t="inlineStr">
        <is>
          <t>PALAMATÇUK MERKEZ TR-1 35-32-L00067_35-32-L00067_2362389</t>
        </is>
      </c>
      <c>
        <v>Yangın</v>
      </c>
      <c>
        <v>Dağıtım-AG</v>
      </c>
      <c>
        <v>Uzun</v>
      </c>
      <c>
        <v>Güvenlik</v>
      </c>
      <c>
        <v>Bildirimsiz</v>
      </c>
      <c>
        <is>
          <t>11.10.2022 06:25:18</t>
        </is>
      </c>
      <c>
        <is>
          <t>11.10.2022 08:16:40</t>
        </is>
      </c>
      <c>
        <v>1.856111111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155.913333</v>
      </c>
      <c>
        <v>0</v>
      </c>
      <c>
        <v>0</v>
      </c>
    </row>
    <row>
      <c>
        <v>2392517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KODUKBURUN TR-1 35-24-M00102_DIREK TIPI TRAFO HUCRESI H01_2035990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06:44:23</t>
        </is>
      </c>
      <c>
        <is>
          <t>11.10.2022 06:46:00</t>
        </is>
      </c>
      <c>
        <v>0.026944444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0.404167</v>
      </c>
      <c>
        <v>0</v>
      </c>
      <c>
        <v>0</v>
      </c>
    </row>
    <row>
      <c>
        <v>2392519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11.10.2022 07:20:13</t>
        </is>
      </c>
      <c>
        <is>
          <t>11.10.2022 07:38:09</t>
        </is>
      </c>
      <c>
        <v>0.298888888</v>
      </c>
      <c>
        <v>57</v>
      </c>
      <c>
        <v>2045</v>
      </c>
      <c>
        <v>0</v>
      </c>
      <c>
        <v>0</v>
      </c>
      <c>
        <v>0</v>
      </c>
      <c>
        <v>0</v>
      </c>
      <c>
        <v>17.036667</v>
      </c>
      <c>
        <v>611.227776</v>
      </c>
      <c>
        <v>0</v>
      </c>
      <c>
        <v>0</v>
      </c>
      <c>
        <v>0</v>
      </c>
      <c>
        <v>0</v>
      </c>
    </row>
    <row>
      <c>
        <v>2392520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ÇANDARLI TATİL KÖYÜ KÖK-11 35-30-M00079_ÇANDARLI TATİL KÖYÜ M04_72085968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07:21:49</t>
        </is>
      </c>
      <c>
        <is>
          <t>11.10.2022 08:04:36</t>
        </is>
      </c>
      <c>
        <v>0.713055555</v>
      </c>
      <c>
        <v>0</v>
      </c>
      <c>
        <v>0</v>
      </c>
      <c>
        <v>20</v>
      </c>
      <c>
        <v>1344</v>
      </c>
      <c>
        <v>0</v>
      </c>
      <c>
        <v>0</v>
      </c>
      <c>
        <v>0</v>
      </c>
      <c>
        <v>0</v>
      </c>
      <c>
        <v>14.261111</v>
      </c>
      <c>
        <v>958.346666</v>
      </c>
      <c>
        <v>0</v>
      </c>
      <c>
        <v>0</v>
      </c>
    </row>
    <row>
      <c>
        <v>2392523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EROL ERBİL SULAMA TR-5 35-15-L00863_B_56368674_56368674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07:34:36</t>
        </is>
      </c>
      <c>
        <is>
          <t>11.10.2022 10:16:35</t>
        </is>
      </c>
      <c>
        <v>2.699722222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18.898056</v>
      </c>
    </row>
    <row>
      <c>
        <v>2392525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TR-1/10 45-72-M00010_TR-1/11 M05_85209825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07:41:22</t>
        </is>
      </c>
      <c>
        <is>
          <t>11.10.2022 08:13:50</t>
        </is>
      </c>
      <c>
        <v>0.541111111</v>
      </c>
      <c>
        <v>34</v>
      </c>
      <c>
        <v>108</v>
      </c>
      <c>
        <v>0</v>
      </c>
      <c>
        <v>0</v>
      </c>
      <c>
        <v>0</v>
      </c>
      <c>
        <v>0</v>
      </c>
      <c>
        <v>18.397778</v>
      </c>
      <c>
        <v>58.44</v>
      </c>
      <c>
        <v>0</v>
      </c>
      <c>
        <v>0</v>
      </c>
      <c>
        <v>0</v>
      </c>
      <c>
        <v>0</v>
      </c>
    </row>
    <row>
      <c>
        <v>2392524</v>
      </c>
      <c>
        <v>1</v>
      </c>
      <c>
        <is>
          <t>MANİSA</t>
        </is>
      </c>
      <c>
        <v>DEMİRCİ</v>
      </c>
      <c>
        <is>
          <t>DM</t>
        </is>
      </c>
      <c t="inlineStr">
        <is>
          <t>DEMİRCİ DM 45-74-M00347_ŞEHİR GİRİŞ M011_84598101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07:44:33</t>
        </is>
      </c>
      <c>
        <is>
          <t>11.10.2022 07:46:28</t>
        </is>
      </c>
      <c>
        <v>0.031944444</v>
      </c>
      <c>
        <v>0</v>
      </c>
      <c>
        <v>10</v>
      </c>
      <c>
        <v>4</v>
      </c>
      <c>
        <v>10686</v>
      </c>
      <c>
        <v>0</v>
      </c>
      <c>
        <v>0</v>
      </c>
      <c>
        <v>0</v>
      </c>
      <c>
        <v>0.319444</v>
      </c>
      <c>
        <v>0.127778</v>
      </c>
      <c>
        <v>341.358329</v>
      </c>
      <c>
        <v>0</v>
      </c>
      <c>
        <v>0</v>
      </c>
    </row>
    <row>
      <c>
        <v>2392527</v>
      </c>
      <c>
        <v>1</v>
      </c>
      <c>
        <is>
          <t>İZMİR</t>
        </is>
      </c>
      <c>
        <v>BEYDAĞ</v>
      </c>
      <c>
        <is>
          <t>DM</t>
        </is>
      </c>
      <c t="inlineStr">
        <is>
          <t>BEYDAĞ İM 35-32-A00001_TOSUNLAR L04_2049977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08:00:27</t>
        </is>
      </c>
      <c>
        <is>
          <t>11.10.2022 08:05:11</t>
        </is>
      </c>
      <c>
        <v>0.078888888</v>
      </c>
      <c>
        <v>0</v>
      </c>
      <c>
        <v>1</v>
      </c>
      <c>
        <v>3</v>
      </c>
      <c>
        <v>245</v>
      </c>
      <c>
        <v>5</v>
      </c>
      <c>
        <v>19</v>
      </c>
      <c>
        <v>0</v>
      </c>
      <c>
        <v>0.078889</v>
      </c>
      <c>
        <v>0.236667</v>
      </c>
      <c>
        <v>19.327778</v>
      </c>
      <c>
        <v>0.394444</v>
      </c>
      <c>
        <v>1.498889</v>
      </c>
    </row>
    <row>
      <c>
        <v>2392529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35-03-K01717_E_56366487_56366487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08:02:30</t>
        </is>
      </c>
      <c>
        <is>
          <t>11.10.2022 09:07:49</t>
        </is>
      </c>
      <c>
        <v>1.088611111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67.493889</v>
      </c>
      <c>
        <v>0</v>
      </c>
      <c>
        <v>0</v>
      </c>
      <c>
        <v>0</v>
      </c>
      <c>
        <v>0</v>
      </c>
    </row>
    <row>
      <c>
        <v>2392530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TR-1 45-74-M00001_TR-26 M02_65952023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08:11:51</t>
        </is>
      </c>
      <c>
        <is>
          <t>11.10.2022 08:27:43</t>
        </is>
      </c>
      <c>
        <v>0.264444444</v>
      </c>
      <c>
        <v>0</v>
      </c>
      <c>
        <v>2</v>
      </c>
      <c>
        <v>1</v>
      </c>
      <c>
        <v>363</v>
      </c>
      <c>
        <v>0</v>
      </c>
      <c>
        <v>0</v>
      </c>
      <c>
        <v>0</v>
      </c>
      <c>
        <v>0.528889</v>
      </c>
      <c>
        <v>0.264444</v>
      </c>
      <c>
        <v>95.993333</v>
      </c>
      <c>
        <v>0</v>
      </c>
      <c>
        <v>0</v>
      </c>
    </row>
    <row>
      <c>
        <v>2392531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08:12:23</t>
        </is>
      </c>
      <c>
        <is>
          <t>11.10.2022 08:47:28</t>
        </is>
      </c>
      <c>
        <v>0.584722222</v>
      </c>
      <c>
        <v>0</v>
      </c>
      <c>
        <v>0</v>
      </c>
      <c>
        <v>2</v>
      </c>
      <c>
        <v>261</v>
      </c>
      <c>
        <v>3</v>
      </c>
      <c>
        <v>299</v>
      </c>
      <c>
        <v>0</v>
      </c>
      <c>
        <v>0</v>
      </c>
      <c>
        <v>1.169444</v>
      </c>
      <c>
        <v>152.6125</v>
      </c>
      <c>
        <v>1.754167</v>
      </c>
      <c>
        <v>174.831944</v>
      </c>
    </row>
    <row>
      <c>
        <v>2392536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45-78-M00974_HatBaşıAyırıcı_53139585 M04_53139585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08:13:31</t>
        </is>
      </c>
      <c>
        <is>
          <t>11.10.2022 09:51:25</t>
        </is>
      </c>
      <c>
        <v>1.631666666</v>
      </c>
      <c>
        <v>0</v>
      </c>
      <c>
        <v>1</v>
      </c>
      <c>
        <v>10</v>
      </c>
      <c>
        <v>3</v>
      </c>
      <c>
        <v>71</v>
      </c>
      <c>
        <v>19</v>
      </c>
      <c>
        <v>0</v>
      </c>
      <c>
        <v>1.631667</v>
      </c>
      <c>
        <v>16.316667</v>
      </c>
      <c>
        <v>4.895</v>
      </c>
      <c>
        <v>115.848333</v>
      </c>
      <c>
        <v>31.001667</v>
      </c>
    </row>
    <row>
      <c>
        <v>2392533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L-132 35-18-L00132_50067447 B01_50068631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08:14:10</t>
        </is>
      </c>
      <c>
        <is>
          <t>11.10.2022 09:03:01</t>
        </is>
      </c>
      <c>
        <v>0.814166666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10.584167</v>
      </c>
      <c>
        <v>0</v>
      </c>
      <c>
        <v>0</v>
      </c>
    </row>
    <row>
      <c>
        <v>2413620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DM-23 45-71-M00500_DM-23/2 M09_2317994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08:18:00</t>
        </is>
      </c>
      <c>
        <is>
          <t>11.10.2022 08:53:00</t>
        </is>
      </c>
      <c>
        <v>0.583333333</v>
      </c>
      <c>
        <v>3</v>
      </c>
      <c>
        <v>3697</v>
      </c>
      <c>
        <v>0</v>
      </c>
      <c>
        <v>0</v>
      </c>
      <c>
        <v>0</v>
      </c>
      <c>
        <v>0</v>
      </c>
      <c>
        <v>1.75</v>
      </c>
      <c>
        <v>2156.583332</v>
      </c>
      <c>
        <v>0</v>
      </c>
      <c>
        <v>0</v>
      </c>
      <c>
        <v>0</v>
      </c>
      <c>
        <v>0</v>
      </c>
    </row>
    <row>
      <c>
        <v>2392534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08:19:35</t>
        </is>
      </c>
      <c>
        <is>
          <t>11.10.2022 08:27:21</t>
        </is>
      </c>
      <c>
        <v>0.129444444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4.918889</v>
      </c>
      <c>
        <v>0.776667</v>
      </c>
    </row>
    <row>
      <c>
        <v>2392537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DM-2/4 35-26-M00826_956627749_956627749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08:25:34</t>
        </is>
      </c>
      <c>
        <is>
          <t>11.10.2022 09:26:20</t>
        </is>
      </c>
      <c>
        <v>1.012777777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1.012778</v>
      </c>
      <c>
        <v>0</v>
      </c>
      <c>
        <v>0</v>
      </c>
      <c>
        <v>0</v>
      </c>
      <c>
        <v>0</v>
      </c>
    </row>
    <row>
      <c>
        <v>2392545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AHMETBEYLİ TR-2 35-22-M00240_955286624_955286624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08:34:33</t>
        </is>
      </c>
      <c>
        <is>
          <t>11.10.2022 12:09:45</t>
        </is>
      </c>
      <c>
        <v>3.586666666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3.586667</v>
      </c>
      <c>
        <v>0</v>
      </c>
      <c>
        <v>0</v>
      </c>
      <c>
        <v>0</v>
      </c>
      <c>
        <v>0</v>
      </c>
    </row>
    <row>
      <c>
        <v>2392540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08:36:43</t>
        </is>
      </c>
      <c>
        <is>
          <t>11.10.2022 09:34:13</t>
        </is>
      </c>
      <c>
        <v>0.958333333</v>
      </c>
      <c>
        <v>105</v>
      </c>
      <c>
        <v>2</v>
      </c>
      <c>
        <v>0</v>
      </c>
      <c>
        <v>0</v>
      </c>
      <c>
        <v>0</v>
      </c>
      <c>
        <v>0</v>
      </c>
      <c>
        <v>100.625</v>
      </c>
      <c>
        <v>1.916667</v>
      </c>
      <c>
        <v>0</v>
      </c>
      <c>
        <v>0</v>
      </c>
      <c>
        <v>0</v>
      </c>
      <c>
        <v>0</v>
      </c>
    </row>
    <row>
      <c>
        <v>2392541</v>
      </c>
      <c>
        <v>1</v>
      </c>
      <c>
        <is>
          <t>İZMİR</t>
        </is>
      </c>
      <c>
        <v>BEYDAĞ</v>
      </c>
      <c>
        <is>
          <t>DM</t>
        </is>
      </c>
      <c t="inlineStr">
        <is>
          <t>BEYDAĞ İM 35-32-A00001_MUTAFLAR L14_2049959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08:38:55</t>
        </is>
      </c>
      <c>
        <is>
          <t>11.10.2022 08:41:27</t>
        </is>
      </c>
      <c>
        <v>0.042222222</v>
      </c>
      <c>
        <v>0</v>
      </c>
      <c>
        <v>1</v>
      </c>
      <c>
        <v>1</v>
      </c>
      <c>
        <v>451</v>
      </c>
      <c>
        <v>0</v>
      </c>
      <c>
        <v>181</v>
      </c>
      <c>
        <v>0</v>
      </c>
      <c>
        <v>0.042222</v>
      </c>
      <c>
        <v>0.042222</v>
      </c>
      <c>
        <v>19.042222</v>
      </c>
      <c>
        <v>0</v>
      </c>
      <c>
        <v>7.642222</v>
      </c>
    </row>
    <row>
      <c>
        <v>2392548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KAPANCI KÖK 45-78-L00229_HatBaşıAyırıcı_53140495 L02_53140495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08:39:01</t>
        </is>
      </c>
      <c>
        <is>
          <t>11.10.2022 11:27:10</t>
        </is>
      </c>
      <c>
        <v>2.8025</v>
      </c>
      <c>
        <v>42</v>
      </c>
      <c>
        <v>4</v>
      </c>
      <c>
        <v>0</v>
      </c>
      <c>
        <v>0</v>
      </c>
      <c>
        <v>0</v>
      </c>
      <c>
        <v>0</v>
      </c>
      <c>
        <v>117.705</v>
      </c>
      <c>
        <v>11.21</v>
      </c>
      <c>
        <v>0</v>
      </c>
      <c>
        <v>0</v>
      </c>
      <c>
        <v>0</v>
      </c>
      <c>
        <v>0</v>
      </c>
    </row>
    <row>
      <c>
        <v>2392547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DM-1/TR-16 SEFERİHİSAR 35-14-M00328_956642775_956642775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08:45:28</t>
        </is>
      </c>
      <c>
        <is>
          <t>11.10.2022 11:08:59</t>
        </is>
      </c>
      <c>
        <v>2.391944444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7.175833</v>
      </c>
      <c>
        <v>0</v>
      </c>
      <c>
        <v>0</v>
      </c>
      <c>
        <v>0</v>
      </c>
      <c>
        <v>0</v>
      </c>
    </row>
    <row>
      <c>
        <v>2392552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DM-23/03 TOKİ OKUL 45-71-M00518_DM-14/8 M01_66507881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08:45:45</t>
        </is>
      </c>
      <c>
        <is>
          <t>11.10.2022 09:27:58</t>
        </is>
      </c>
      <c>
        <v>0.703611111</v>
      </c>
      <c>
        <v>0</v>
      </c>
      <c>
        <v>440</v>
      </c>
      <c>
        <v>0</v>
      </c>
      <c>
        <v>0</v>
      </c>
      <c>
        <v>0</v>
      </c>
      <c>
        <v>0</v>
      </c>
      <c>
        <v>0</v>
      </c>
      <c>
        <v>309.588889</v>
      </c>
      <c>
        <v>0</v>
      </c>
      <c>
        <v>0</v>
      </c>
      <c>
        <v>0</v>
      </c>
      <c>
        <v>0</v>
      </c>
    </row>
    <row>
      <c>
        <v>2392549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YENİ ŞAKRAN KÖK 35-17-M00174_HatBaşıAyırıcı_65632140 M02_65632140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08:49:40</t>
        </is>
      </c>
      <c>
        <is>
          <t>11.10.2022 12:27:50</t>
        </is>
      </c>
      <c>
        <v>3.636111111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319.977778</v>
      </c>
      <c>
        <v>0</v>
      </c>
      <c>
        <v>0</v>
      </c>
      <c>
        <v>0</v>
      </c>
      <c>
        <v>0</v>
      </c>
    </row>
    <row>
      <c>
        <v>2392553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35-23-M00025_42098422_56376420_56376420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08:59:39</t>
        </is>
      </c>
      <c>
        <is>
          <t>11.10.2022 17:00:19</t>
        </is>
      </c>
      <c>
        <v>8.011111111</v>
      </c>
      <c>
        <v>0</v>
      </c>
      <c>
        <v>224</v>
      </c>
      <c>
        <v>0</v>
      </c>
      <c>
        <v>0</v>
      </c>
      <c>
        <v>0</v>
      </c>
      <c>
        <v>0</v>
      </c>
      <c>
        <v>0</v>
      </c>
      <c>
        <v>1794.488889</v>
      </c>
      <c>
        <v>0</v>
      </c>
      <c>
        <v>0</v>
      </c>
      <c>
        <v>0</v>
      </c>
      <c>
        <v>0</v>
      </c>
    </row>
    <row>
      <c>
        <v>2408518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09:01:00</t>
        </is>
      </c>
      <c>
        <is>
          <t>11.10.2022 09:36:00</t>
        </is>
      </c>
      <c>
        <v>0.583333333</v>
      </c>
      <c>
        <v>33</v>
      </c>
      <c>
        <v>341</v>
      </c>
      <c>
        <v>0</v>
      </c>
      <c>
        <v>0</v>
      </c>
      <c>
        <v>0</v>
      </c>
      <c>
        <v>0</v>
      </c>
      <c>
        <v>19.25</v>
      </c>
      <c>
        <v>198.916667</v>
      </c>
      <c>
        <v>0</v>
      </c>
      <c>
        <v>0</v>
      </c>
      <c>
        <v>0</v>
      </c>
      <c>
        <v>0</v>
      </c>
    </row>
    <row>
      <c>
        <v>2392559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MENDERES DM-2/TR-1 35-22-M00300_HatBaşıAyırıcı_53096775 M15_53096775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11.10.2022 09:02:00</t>
        </is>
      </c>
      <c>
        <is>
          <t>11.10.2022 17:07:44</t>
        </is>
      </c>
      <c>
        <v>8.095555555</v>
      </c>
      <c>
        <v>18</v>
      </c>
      <c>
        <v>822</v>
      </c>
      <c>
        <v>0</v>
      </c>
      <c>
        <v>0</v>
      </c>
      <c>
        <v>0</v>
      </c>
      <c>
        <v>0</v>
      </c>
      <c>
        <v>145.72</v>
      </c>
      <c>
        <v>6654.546666</v>
      </c>
      <c>
        <v>0</v>
      </c>
      <c>
        <v>0</v>
      </c>
      <c>
        <v>0</v>
      </c>
      <c>
        <v>0</v>
      </c>
    </row>
    <row>
      <c>
        <v>2392561</v>
      </c>
      <c>
        <v>1</v>
      </c>
      <c>
        <is>
          <t>MANİSA</t>
        </is>
      </c>
      <c>
        <v>DEMİRCİ</v>
      </c>
      <c>
        <is>
          <t>DM</t>
        </is>
      </c>
      <c t="inlineStr">
        <is>
          <t>DEMİRCİ DM 45-74-M00347_ŞEHİR GİRİŞ M011_84598101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09:02:33</t>
        </is>
      </c>
      <c>
        <is>
          <t>11.10.2022 09:06:23</t>
        </is>
      </c>
      <c>
        <v>0.063888888</v>
      </c>
      <c>
        <v>0</v>
      </c>
      <c>
        <v>10</v>
      </c>
      <c>
        <v>4</v>
      </c>
      <c>
        <v>10686</v>
      </c>
      <c>
        <v>0</v>
      </c>
      <c>
        <v>0</v>
      </c>
      <c>
        <v>0</v>
      </c>
      <c>
        <v>0.638889</v>
      </c>
      <c>
        <v>0.255556</v>
      </c>
      <c>
        <v>682.716657</v>
      </c>
      <c>
        <v>0</v>
      </c>
      <c>
        <v>0</v>
      </c>
    </row>
    <row>
      <c>
        <v>2392560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TR-66/A 45-78-M00066_TR-72  ACI SU KABİN M03_2328358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09:03:38</t>
        </is>
      </c>
      <c>
        <is>
          <t>11.10.2022 17:15:00</t>
        </is>
      </c>
      <c>
        <v>8.189444444</v>
      </c>
      <c>
        <v>1</v>
      </c>
      <c>
        <v>8083</v>
      </c>
      <c>
        <v>0</v>
      </c>
      <c>
        <v>0</v>
      </c>
      <c>
        <v>0</v>
      </c>
      <c>
        <v>0</v>
      </c>
      <c>
        <v>8.189444</v>
      </c>
      <c>
        <v>66195.279441</v>
      </c>
      <c>
        <v>0</v>
      </c>
      <c>
        <v>0</v>
      </c>
      <c>
        <v>0</v>
      </c>
      <c>
        <v>0</v>
      </c>
    </row>
    <row>
      <c>
        <v>2392555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KAYIŞLAR KÖK 45-80-M00183_DİLEK M03_72195773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09:04:08</t>
        </is>
      </c>
      <c>
        <is>
          <t>11.10.2022 10:52:28</t>
        </is>
      </c>
      <c>
        <v>1.805555555</v>
      </c>
      <c>
        <v>32</v>
      </c>
      <c>
        <v>577</v>
      </c>
      <c>
        <v>0</v>
      </c>
      <c>
        <v>0</v>
      </c>
      <c>
        <v>4</v>
      </c>
      <c>
        <v>18</v>
      </c>
      <c>
        <v>57.777778</v>
      </c>
      <c>
        <v>1041.805555</v>
      </c>
      <c>
        <v>0</v>
      </c>
      <c>
        <v>0</v>
      </c>
      <c>
        <v>7.222222</v>
      </c>
      <c>
        <v>32.5</v>
      </c>
    </row>
    <row>
      <c>
        <v>2392571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K-11 35-01-K00011_B_56381409_56381409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11.10.2022 09:06:15</t>
        </is>
      </c>
      <c>
        <is>
          <t>11.10.2022 13:17:08</t>
        </is>
      </c>
      <c>
        <v>4.181388888</v>
      </c>
      <c>
        <v>0</v>
      </c>
      <c>
        <v>192</v>
      </c>
      <c>
        <v>0</v>
      </c>
      <c>
        <v>0</v>
      </c>
      <c>
        <v>0</v>
      </c>
      <c>
        <v>0</v>
      </c>
      <c>
        <v>0</v>
      </c>
      <c>
        <v>802.826666</v>
      </c>
      <c>
        <v>0</v>
      </c>
      <c>
        <v>0</v>
      </c>
      <c>
        <v>0</v>
      </c>
      <c>
        <v>0</v>
      </c>
    </row>
    <row>
      <c>
        <v>2392605</v>
      </c>
      <c>
        <v>1</v>
      </c>
      <c>
        <is>
          <t>MANİSA</t>
        </is>
      </c>
      <c>
        <v>DEMİRCİ</v>
      </c>
      <c>
        <is>
          <t>TM Fideri</t>
        </is>
      </c>
      <c t="inlineStr">
        <is>
          <t>DEMİRCİ TM 45-74-A00001_DEMİRCİ-1 M14_2053942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09:06:34</t>
        </is>
      </c>
      <c>
        <is>
          <t>11.10.2022 09:51:20</t>
        </is>
      </c>
      <c>
        <v>0.746111111</v>
      </c>
      <c>
        <v>0</v>
      </c>
      <c>
        <v>10</v>
      </c>
      <c>
        <v>4</v>
      </c>
      <c>
        <v>10686</v>
      </c>
      <c>
        <v>0</v>
      </c>
      <c>
        <v>0</v>
      </c>
      <c>
        <v>0</v>
      </c>
      <c>
        <v>7.461111</v>
      </c>
      <c>
        <v>2.984444</v>
      </c>
      <c>
        <v>7972.943332</v>
      </c>
      <c>
        <v>0</v>
      </c>
      <c>
        <v>0</v>
      </c>
    </row>
    <row>
      <c>
        <v>2392563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K-1658 35-03-K01658_35-03-K01658_72118310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09:08:07</t>
        </is>
      </c>
      <c>
        <is>
          <t>11.10.2022 15:37:21</t>
        </is>
      </c>
      <c>
        <v>6.487222222</v>
      </c>
      <c>
        <v>0</v>
      </c>
      <c>
        <v>825</v>
      </c>
      <c>
        <v>0</v>
      </c>
      <c>
        <v>0</v>
      </c>
      <c>
        <v>0</v>
      </c>
      <c>
        <v>0</v>
      </c>
      <c>
        <v>0</v>
      </c>
      <c>
        <v>5351.958333</v>
      </c>
      <c>
        <v>0</v>
      </c>
      <c>
        <v>0</v>
      </c>
      <c>
        <v>0</v>
      </c>
      <c>
        <v>0</v>
      </c>
    </row>
    <row>
      <c>
        <v>2392567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ÖREN TR-5 35-27-L00221_B_56382446_56382446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11.10.2022 09:08:28</t>
        </is>
      </c>
      <c>
        <is>
          <t>11.10.2022 11:50:56</t>
        </is>
      </c>
      <c>
        <v>2.707777777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102.895556</v>
      </c>
      <c>
        <v>0</v>
      </c>
      <c>
        <v>0</v>
      </c>
      <c>
        <v>0</v>
      </c>
      <c>
        <v>0</v>
      </c>
    </row>
    <row>
      <c>
        <v>2392575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K-2430 35-08-K02430_35-08-K02430_42040037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09:09:33</t>
        </is>
      </c>
      <c>
        <is>
          <t>11.10.2022 10:33:58</t>
        </is>
      </c>
      <c>
        <v>1.406944444</v>
      </c>
      <c>
        <v>0</v>
      </c>
      <c>
        <v>664</v>
      </c>
      <c>
        <v>0</v>
      </c>
      <c>
        <v>0</v>
      </c>
      <c>
        <v>0</v>
      </c>
      <c>
        <v>0</v>
      </c>
      <c>
        <v>0</v>
      </c>
      <c>
        <v>934.211111</v>
      </c>
      <c>
        <v>0</v>
      </c>
      <c>
        <v>0</v>
      </c>
      <c>
        <v>0</v>
      </c>
      <c>
        <v>0</v>
      </c>
    </row>
    <row>
      <c>
        <v>2392566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K-2663 35-02-K02663_35-02-K02663_2362373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09:09:37</t>
        </is>
      </c>
      <c>
        <is>
          <t>11.10.2022 12:38:11</t>
        </is>
      </c>
      <c>
        <v>3.476111111</v>
      </c>
      <c>
        <v>0</v>
      </c>
      <c>
        <v>422</v>
      </c>
      <c>
        <v>0</v>
      </c>
      <c>
        <v>0</v>
      </c>
      <c>
        <v>0</v>
      </c>
      <c>
        <v>0</v>
      </c>
      <c>
        <v>0</v>
      </c>
      <c>
        <v>1466.918889</v>
      </c>
      <c>
        <v>0</v>
      </c>
      <c>
        <v>0</v>
      </c>
      <c>
        <v>0</v>
      </c>
      <c>
        <v>0</v>
      </c>
    </row>
    <row>
      <c>
        <v>2392569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YEŞİLYURT DM 45-73-M00476_YEŞİLYURT MERKEZ (TR-2) M05_2318330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09:09:40</t>
        </is>
      </c>
      <c>
        <is>
          <t>11.10.2022 11:23:54</t>
        </is>
      </c>
      <c>
        <v>2.237222222</v>
      </c>
      <c>
        <v>13</v>
      </c>
      <c>
        <v>1751</v>
      </c>
      <c>
        <v>0</v>
      </c>
      <c>
        <v>0</v>
      </c>
      <c>
        <v>0</v>
      </c>
      <c>
        <v>0</v>
      </c>
      <c>
        <v>29.083889</v>
      </c>
      <c>
        <v>3917.376111</v>
      </c>
      <c>
        <v>0</v>
      </c>
      <c>
        <v>0</v>
      </c>
      <c>
        <v>0</v>
      </c>
      <c>
        <v>0</v>
      </c>
    </row>
    <row>
      <c>
        <v>2392570</v>
      </c>
      <c>
        <v>1</v>
      </c>
      <c>
        <is>
          <t>İZMİR</t>
        </is>
      </c>
      <c>
        <v>SEFERİHİSAR</v>
      </c>
      <c>
        <is>
          <t>OG Fideri</t>
        </is>
      </c>
      <c t="inlineStr">
        <is>
          <t>ÜRKMEZ M-14 35-25-M00154_ÜRKMEZ DM-4(ÜRKMEZ M-21) M02_72074081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09:12:18</t>
        </is>
      </c>
      <c>
        <is>
          <t>11.10.2022 09:14:03</t>
        </is>
      </c>
      <c>
        <v>0.029166666</v>
      </c>
      <c>
        <v>4</v>
      </c>
      <c>
        <v>3583</v>
      </c>
      <c>
        <v>0</v>
      </c>
      <c>
        <v>0</v>
      </c>
      <c>
        <v>0</v>
      </c>
      <c>
        <v>0</v>
      </c>
      <c>
        <v>0.116667</v>
      </c>
      <c>
        <v>104.504164</v>
      </c>
      <c>
        <v>0</v>
      </c>
      <c>
        <v>0</v>
      </c>
      <c>
        <v>0</v>
      </c>
      <c>
        <v>0</v>
      </c>
    </row>
    <row>
      <c>
        <v>2392573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MALTEPE TR-4 35-28-M00447_953382343_953382343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11.10.2022 09:13:25</t>
        </is>
      </c>
      <c>
        <is>
          <t>11.10.2022 10:31:34</t>
        </is>
      </c>
      <c>
        <v>1.3025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1.3025</v>
      </c>
      <c>
        <v>0</v>
      </c>
      <c>
        <v>0</v>
      </c>
      <c>
        <v>0</v>
      </c>
      <c>
        <v>0</v>
      </c>
    </row>
    <row>
      <c>
        <v>2392572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09:14:20</t>
        </is>
      </c>
      <c>
        <is>
          <t>11.10.2022 17:23:21</t>
        </is>
      </c>
      <c>
        <v>8.150277777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16.300556</v>
      </c>
      <c>
        <v>2143.523055</v>
      </c>
    </row>
    <row>
      <c>
        <v>2392580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TR-1 45-78-L00001__72372227_72372227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11.10.2022 09:14:58</t>
        </is>
      </c>
      <c>
        <is>
          <t>11.10.2022 09:47:10</t>
        </is>
      </c>
      <c>
        <v>0.536666666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20.93</v>
      </c>
      <c>
        <v>0</v>
      </c>
      <c>
        <v>0</v>
      </c>
      <c>
        <v>0</v>
      </c>
      <c>
        <v>0</v>
      </c>
    </row>
    <row>
      <c>
        <v>2392578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35-07-A00002_ILICA-16 K22_2313383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09:17:00</t>
        </is>
      </c>
      <c>
        <is>
          <t>11.10.2022 14:20:53</t>
        </is>
      </c>
      <c>
        <v>5.064722222</v>
      </c>
      <c>
        <v>3</v>
      </c>
      <c>
        <v>1542</v>
      </c>
      <c>
        <v>0</v>
      </c>
      <c>
        <v>0</v>
      </c>
      <c>
        <v>0</v>
      </c>
      <c>
        <v>0</v>
      </c>
      <c>
        <v>15.194167</v>
      </c>
      <c>
        <v>7809.801666</v>
      </c>
      <c>
        <v>0</v>
      </c>
      <c>
        <v>0</v>
      </c>
      <c>
        <v>0</v>
      </c>
      <c>
        <v>0</v>
      </c>
    </row>
    <row>
      <c>
        <v>2392579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IŞIKLAR KÖK 45-73-M00467_BAKLACI M06_83813303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09:18:12</t>
        </is>
      </c>
      <c>
        <is>
          <t>11.10.2022 17:11:04</t>
        </is>
      </c>
      <c>
        <v>7.881111111</v>
      </c>
      <c>
        <v>103</v>
      </c>
      <c>
        <v>394</v>
      </c>
      <c>
        <v>0</v>
      </c>
      <c>
        <v>0</v>
      </c>
      <c>
        <v>1</v>
      </c>
      <c>
        <v>53</v>
      </c>
      <c>
        <v>811.754444</v>
      </c>
      <c>
        <v>3105.157778</v>
      </c>
      <c>
        <v>0</v>
      </c>
      <c>
        <v>0</v>
      </c>
      <c>
        <v>7.881111</v>
      </c>
      <c>
        <v>417.698889</v>
      </c>
    </row>
    <row>
      <c>
        <v>2392588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ARMUTLU DM-2/TR-30 35-27-L00007_98230594_98230594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09:18:30</t>
        </is>
      </c>
      <c>
        <is>
          <t>11.10.2022 10:51:30</t>
        </is>
      </c>
      <c>
        <v>1.55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1.55</v>
      </c>
      <c>
        <v>0</v>
      </c>
      <c>
        <v>0</v>
      </c>
      <c>
        <v>0</v>
      </c>
      <c>
        <v>0</v>
      </c>
    </row>
    <row>
      <c>
        <v>2392581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YENİOBA KÖK 35-29-M00125_YENİOBA M013_72190947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09:19:04</t>
        </is>
      </c>
      <c>
        <is>
          <t>11.10.2022 13:13:05</t>
        </is>
      </c>
      <c>
        <v>3.900277777</v>
      </c>
      <c>
        <v>47</v>
      </c>
      <c>
        <v>102</v>
      </c>
      <c>
        <v>0</v>
      </c>
      <c>
        <v>0</v>
      </c>
      <c>
        <v>0</v>
      </c>
      <c>
        <v>0</v>
      </c>
      <c>
        <v>183.313056</v>
      </c>
      <c>
        <v>397.828333</v>
      </c>
      <c>
        <v>0</v>
      </c>
      <c>
        <v>0</v>
      </c>
      <c>
        <v>0</v>
      </c>
      <c>
        <v>0</v>
      </c>
    </row>
    <row>
      <c>
        <v>2392583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M-3552(YATIRIM REZERVE) 35-02-M03552_99894943_99894943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09:19:43</t>
        </is>
      </c>
      <c>
        <is>
          <t>11.10.2022 10:39:06</t>
        </is>
      </c>
      <c>
        <v>1.323055555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14.553611</v>
      </c>
      <c>
        <v>0</v>
      </c>
      <c>
        <v>0</v>
      </c>
      <c>
        <v>0</v>
      </c>
      <c>
        <v>0</v>
      </c>
    </row>
    <row>
      <c>
        <v>2392584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TR-2 35-31-L00080_35-31-L00080_2363468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09:20:30</t>
        </is>
      </c>
      <c>
        <is>
          <t>11.10.2022 17:21:35</t>
        </is>
      </c>
      <c>
        <v>8.018055555</v>
      </c>
      <c>
        <v>0</v>
      </c>
      <c>
        <v>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545.227778</v>
      </c>
    </row>
    <row>
      <c>
        <v>2392585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KAZANLI KÖK 35-15-L00951_BALABANLI KÖYÜ L07_66954510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09:20:39</t>
        </is>
      </c>
      <c>
        <is>
          <t>11.10.2022 11:33:39</t>
        </is>
      </c>
      <c>
        <v>2.216666666</v>
      </c>
      <c>
        <v>4</v>
      </c>
      <c>
        <v>363</v>
      </c>
      <c>
        <v>0</v>
      </c>
      <c>
        <v>0</v>
      </c>
      <c>
        <v>0</v>
      </c>
      <c>
        <v>0</v>
      </c>
      <c>
        <v>8.866667</v>
      </c>
      <c>
        <v>804.65</v>
      </c>
      <c>
        <v>0</v>
      </c>
      <c>
        <v>0</v>
      </c>
      <c>
        <v>0</v>
      </c>
      <c>
        <v>0</v>
      </c>
    </row>
    <row>
      <c>
        <v>2392587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KAVAKLIDERE TR-9 45-73-M00143_KAVAKLIDERE TR-7 M03_2092994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09:20:58</t>
        </is>
      </c>
      <c>
        <is>
          <t>11.10.2022 09:21:38</t>
        </is>
      </c>
      <c>
        <v>0.011111111</v>
      </c>
      <c>
        <v>0</v>
      </c>
      <c>
        <v>19</v>
      </c>
      <c>
        <v>0</v>
      </c>
      <c>
        <v>28</v>
      </c>
      <c>
        <v>3</v>
      </c>
      <c>
        <v>402</v>
      </c>
      <c>
        <v>0</v>
      </c>
      <c>
        <v>0.211111</v>
      </c>
      <c>
        <v>0</v>
      </c>
      <c>
        <v>0.311111</v>
      </c>
      <c>
        <v>0.033333</v>
      </c>
      <c>
        <v>4.466667</v>
      </c>
    </row>
    <row>
      <c>
        <v>2392586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35-26-A00001_TR-63/2 M04_2319150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11.10.2022 09:21:18</t>
        </is>
      </c>
      <c>
        <is>
          <t>11.10.2022 17:22:30</t>
        </is>
      </c>
      <c>
        <v>8.02</v>
      </c>
      <c>
        <v>1</v>
      </c>
      <c>
        <v>0</v>
      </c>
      <c>
        <v>0</v>
      </c>
      <c>
        <v>0</v>
      </c>
      <c>
        <v>0</v>
      </c>
      <c>
        <v>0</v>
      </c>
      <c>
        <v>8.02</v>
      </c>
      <c>
        <v>0</v>
      </c>
      <c>
        <v>0</v>
      </c>
      <c>
        <v>0</v>
      </c>
      <c>
        <v>0</v>
      </c>
      <c>
        <v>0</v>
      </c>
    </row>
    <row>
      <c>
        <v>2392590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K-2870 35-02-K02870_35-02-K02870_2376731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09:22:14</t>
        </is>
      </c>
      <c>
        <is>
          <t>11.10.2022 12:10:45</t>
        </is>
      </c>
      <c>
        <v>2.808611111</v>
      </c>
      <c>
        <v>0</v>
      </c>
      <c>
        <v>222</v>
      </c>
      <c>
        <v>0</v>
      </c>
      <c>
        <v>0</v>
      </c>
      <c>
        <v>0</v>
      </c>
      <c>
        <v>0</v>
      </c>
      <c>
        <v>0</v>
      </c>
      <c>
        <v>623.511667</v>
      </c>
      <c>
        <v>0</v>
      </c>
      <c>
        <v>0</v>
      </c>
      <c>
        <v>0</v>
      </c>
      <c>
        <v>0</v>
      </c>
    </row>
    <row>
      <c>
        <v>2392591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L-12 DİNÇ OTEL 35-18-L00012_8871450_56371864_56371864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09:23:15</t>
        </is>
      </c>
      <c>
        <is>
          <t>11.10.2022 12:37:20</t>
        </is>
      </c>
      <c>
        <v>3.234722222</v>
      </c>
      <c>
        <v>0</v>
      </c>
      <c>
        <v>0</v>
      </c>
      <c>
        <v>0</v>
      </c>
      <c>
        <v>219</v>
      </c>
      <c>
        <v>0</v>
      </c>
      <c>
        <v>0</v>
      </c>
      <c>
        <v>0</v>
      </c>
      <c>
        <v>0</v>
      </c>
      <c>
        <v>0</v>
      </c>
      <c>
        <v>708.404167</v>
      </c>
      <c>
        <v>0</v>
      </c>
      <c>
        <v>0</v>
      </c>
    </row>
    <row>
      <c>
        <v>2392592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35-21-A00001_MORDOĞAN KÖYLER L02_2062910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09:24:03</t>
        </is>
      </c>
      <c>
        <is>
          <t>11.10.2022 18:09:04</t>
        </is>
      </c>
      <c>
        <v>8.750277777</v>
      </c>
      <c>
        <v>11</v>
      </c>
      <c>
        <v>3376</v>
      </c>
      <c>
        <v>7</v>
      </c>
      <c>
        <v>540</v>
      </c>
      <c>
        <v>1</v>
      </c>
      <c>
        <v>1007</v>
      </c>
      <c>
        <v>96.253056</v>
      </c>
      <c>
        <v>29540.937775</v>
      </c>
      <c>
        <v>61.251944</v>
      </c>
      <c>
        <v>4725.15</v>
      </c>
      <c>
        <v>8.750278</v>
      </c>
      <c>
        <v>8811.529721</v>
      </c>
    </row>
    <row>
      <c>
        <v>2392593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45-83-M00131_MANİSA-2 ÇIKIŞ M01_2329936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09:24:06</t>
        </is>
      </c>
      <c>
        <is>
          <t>11.10.2022 17:10:54</t>
        </is>
      </c>
      <c>
        <v>7.78</v>
      </c>
      <c>
        <v>1</v>
      </c>
      <c>
        <v>154</v>
      </c>
      <c>
        <v>0</v>
      </c>
      <c>
        <v>0</v>
      </c>
      <c>
        <v>0</v>
      </c>
      <c>
        <v>0</v>
      </c>
      <c>
        <v>7.78</v>
      </c>
      <c>
        <v>1198.12</v>
      </c>
      <c>
        <v>0</v>
      </c>
      <c>
        <v>0</v>
      </c>
      <c>
        <v>0</v>
      </c>
      <c>
        <v>0</v>
      </c>
    </row>
    <row>
      <c>
        <v>2392594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KAVAKDERE DM 35-14-M00339_KAVAKDERE KÖY M08_65666754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11.10.2022 09:25:05</t>
        </is>
      </c>
      <c>
        <is>
          <t>11.10.2022 11:17:38</t>
        </is>
      </c>
      <c>
        <v>1.875833333</v>
      </c>
      <c>
        <v>9</v>
      </c>
      <c>
        <v>1347</v>
      </c>
      <c>
        <v>0</v>
      </c>
      <c>
        <v>0</v>
      </c>
      <c>
        <v>0</v>
      </c>
      <c>
        <v>0</v>
      </c>
      <c>
        <v>16.8825</v>
      </c>
      <c>
        <v>2526.7475</v>
      </c>
      <c>
        <v>0</v>
      </c>
      <c>
        <v>0</v>
      </c>
      <c>
        <v>0</v>
      </c>
      <c>
        <v>0</v>
      </c>
    </row>
    <row>
      <c>
        <v>2392600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YENİÇİFTLİK KÖK 35-20-L00373_ L01_2331265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09:25:21</t>
        </is>
      </c>
      <c>
        <is>
          <t>11.10.2022 10:26:54</t>
        </is>
      </c>
      <c>
        <v>1.025833333</v>
      </c>
      <c>
        <v>2</v>
      </c>
      <c>
        <v>245</v>
      </c>
      <c>
        <v>0</v>
      </c>
      <c>
        <v>0</v>
      </c>
      <c>
        <v>0</v>
      </c>
      <c>
        <v>0</v>
      </c>
      <c>
        <v>2.051667</v>
      </c>
      <c>
        <v>251.329167</v>
      </c>
      <c>
        <v>0</v>
      </c>
      <c>
        <v>0</v>
      </c>
      <c>
        <v>0</v>
      </c>
      <c>
        <v>0</v>
      </c>
    </row>
    <row>
      <c>
        <v>2392664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35-07-A00002_ILICA-15 K21_2313382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09:26:42</t>
        </is>
      </c>
      <c>
        <is>
          <t>11.10.2022 13:03:13</t>
        </is>
      </c>
      <c>
        <v>3.608611111</v>
      </c>
      <c>
        <v>3</v>
      </c>
      <c>
        <v>112</v>
      </c>
      <c>
        <v>0</v>
      </c>
      <c>
        <v>0</v>
      </c>
      <c>
        <v>0</v>
      </c>
      <c>
        <v>0</v>
      </c>
      <c>
        <v>10.825833</v>
      </c>
      <c>
        <v>404.164444</v>
      </c>
      <c>
        <v>0</v>
      </c>
      <c>
        <v>0</v>
      </c>
      <c>
        <v>0</v>
      </c>
      <c>
        <v>0</v>
      </c>
    </row>
    <row>
      <c>
        <v>2392601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K-4370 35-03-K04370_B_56363659_56363659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09:27:08</t>
        </is>
      </c>
      <c>
        <is>
          <t>11.10.2022 10:26:57</t>
        </is>
      </c>
      <c>
        <v>0.996944444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146.550833</v>
      </c>
      <c>
        <v>0</v>
      </c>
      <c>
        <v>0</v>
      </c>
      <c>
        <v>0</v>
      </c>
      <c>
        <v>0</v>
      </c>
    </row>
    <row>
      <c>
        <v>2392610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MÜTEVELLİ KÖK 45-80-M00100_MÜTEVELLİ ŞEHİR-2(MÜTEVELLİ TR-5/TR-6/TR-7) M04_72196255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09:27:43</t>
        </is>
      </c>
      <c>
        <is>
          <t>11.10.2022 10:51:09</t>
        </is>
      </c>
      <c>
        <v>1.390555555</v>
      </c>
      <c>
        <v>45</v>
      </c>
      <c>
        <v>665</v>
      </c>
      <c>
        <v>0</v>
      </c>
      <c>
        <v>0</v>
      </c>
      <c>
        <v>0</v>
      </c>
      <c>
        <v>0</v>
      </c>
      <c>
        <v>62.575</v>
      </c>
      <c>
        <v>924.719444</v>
      </c>
      <c>
        <v>0</v>
      </c>
      <c>
        <v>0</v>
      </c>
      <c>
        <v>0</v>
      </c>
      <c>
        <v>0</v>
      </c>
    </row>
    <row>
      <c>
        <v>2392608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TR-126 35-16-L00126_953335371_953335371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11.10.2022 09:28:06</t>
        </is>
      </c>
      <c>
        <is>
          <t>11.10.2022 12:43:58</t>
        </is>
      </c>
      <c>
        <v>3.264444444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3.264444</v>
      </c>
      <c>
        <v>0</v>
      </c>
      <c>
        <v>0</v>
      </c>
      <c>
        <v>0</v>
      </c>
      <c>
        <v>0</v>
      </c>
    </row>
    <row>
      <c>
        <v>2392627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K-1995 35-02-K01995_35-02-K01995_2375323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09:30:13</t>
        </is>
      </c>
      <c>
        <is>
          <t>11.10.2022 12:02:25</t>
        </is>
      </c>
      <c>
        <v>2.536666666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433.77</v>
      </c>
      <c>
        <v>0</v>
      </c>
      <c>
        <v>0</v>
      </c>
      <c>
        <v>0</v>
      </c>
      <c>
        <v>0</v>
      </c>
    </row>
    <row>
      <c>
        <v>2392609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45-83-M00137_İSTASYON ALTI M01_2096635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09:33:42</t>
        </is>
      </c>
      <c>
        <is>
          <t>11.10.2022 16:59:35</t>
        </is>
      </c>
      <c>
        <v>7.431388888</v>
      </c>
      <c>
        <v>328</v>
      </c>
      <c>
        <v>770</v>
      </c>
      <c>
        <v>0</v>
      </c>
      <c>
        <v>0</v>
      </c>
      <c>
        <v>0</v>
      </c>
      <c>
        <v>0</v>
      </c>
      <c>
        <v>2437.495555</v>
      </c>
      <c>
        <v>5722.169444</v>
      </c>
      <c>
        <v>0</v>
      </c>
      <c>
        <v>0</v>
      </c>
      <c>
        <v>0</v>
      </c>
      <c>
        <v>0</v>
      </c>
    </row>
    <row>
      <c>
        <v>2392614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BÖLCEK-2 TR 35-16-M00023_35-16-M00023_2351791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11.10.2022 09:33:48</t>
        </is>
      </c>
      <c>
        <is>
          <t>11.10.2022 10:39:39</t>
        </is>
      </c>
      <c>
        <v>1.0975</v>
      </c>
      <c>
        <v>0</v>
      </c>
      <c>
        <v>0</v>
      </c>
      <c>
        <v>0</v>
      </c>
      <c>
        <v>0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217.305</v>
      </c>
    </row>
    <row>
      <c>
        <v>2392616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K-4486 35-01-K04486_TRAFO K03_2117420</t>
        </is>
      </c>
      <c>
        <v>Hırsızlık</v>
      </c>
      <c>
        <v>Dağıtım-OG</v>
      </c>
      <c>
        <v>Uzun</v>
      </c>
      <c>
        <v>Şebeke işletmecisi </v>
      </c>
      <c>
        <v>Bildirimsiz</v>
      </c>
      <c>
        <is>
          <t>11.10.2022 09:34:16</t>
        </is>
      </c>
      <c>
        <is>
          <t>11.10.2022 10:54:43</t>
        </is>
      </c>
      <c>
        <v>1.340833333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50.951667</v>
      </c>
      <c>
        <v>0</v>
      </c>
      <c>
        <v>0</v>
      </c>
      <c>
        <v>0</v>
      </c>
      <c>
        <v>0</v>
      </c>
    </row>
    <row>
      <c>
        <v>2392625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45-83-A00004_MANİSA-2 M12_2331771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09:35:10</t>
        </is>
      </c>
      <c>
        <is>
          <t>11.10.2022 10:25:51</t>
        </is>
      </c>
      <c>
        <v>0.844722222</v>
      </c>
      <c>
        <v>113</v>
      </c>
      <c>
        <v>0</v>
      </c>
      <c>
        <v>0</v>
      </c>
      <c>
        <v>0</v>
      </c>
      <c>
        <v>0</v>
      </c>
      <c>
        <v>0</v>
      </c>
      <c>
        <v>95.453611</v>
      </c>
      <c>
        <v>0</v>
      </c>
      <c>
        <v>0</v>
      </c>
      <c>
        <v>0</v>
      </c>
      <c>
        <v>0</v>
      </c>
      <c>
        <v>0</v>
      </c>
    </row>
    <row>
      <c>
        <v>2392619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TR-4/6 35-21-L00030_953359803_953359803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11.10.2022 09:38:29</t>
        </is>
      </c>
      <c>
        <is>
          <t>11.10.2022 10:58:46</t>
        </is>
      </c>
      <c>
        <v>1.338055555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2.676111</v>
      </c>
      <c>
        <v>0</v>
      </c>
      <c>
        <v>0</v>
      </c>
    </row>
    <row>
      <c>
        <v>2392629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ÜRKMEZ DM-3 (ÜRKMEZ M-6) 35-25-M00145_ÜRKMEZ M-7 M03_72077271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09:40:28</t>
        </is>
      </c>
      <c>
        <is>
          <t>11.10.2022 16:22:14</t>
        </is>
      </c>
      <c>
        <v>6.696111111</v>
      </c>
      <c>
        <v>1</v>
      </c>
      <c>
        <v>677</v>
      </c>
      <c>
        <v>0</v>
      </c>
      <c>
        <v>0</v>
      </c>
      <c>
        <v>0</v>
      </c>
      <c>
        <v>0</v>
      </c>
      <c>
        <v>6.696111</v>
      </c>
      <c>
        <v>4533.267222</v>
      </c>
      <c>
        <v>0</v>
      </c>
      <c>
        <v>0</v>
      </c>
      <c>
        <v>0</v>
      </c>
      <c>
        <v>0</v>
      </c>
    </row>
    <row>
      <c>
        <v>2392622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ÇANDARLI DM-TR-20 35-30-M00020_ŞEHİR-2 M02_72352922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09:40:33</t>
        </is>
      </c>
      <c>
        <is>
          <t>11.10.2022 16:50:32</t>
        </is>
      </c>
      <c>
        <v>7.166388888</v>
      </c>
      <c>
        <v>0</v>
      </c>
      <c>
        <v>0</v>
      </c>
      <c>
        <v>2</v>
      </c>
      <c>
        <v>3652</v>
      </c>
      <c>
        <v>0</v>
      </c>
      <c>
        <v>0</v>
      </c>
      <c>
        <v>0</v>
      </c>
      <c>
        <v>0</v>
      </c>
      <c>
        <v>14.332778</v>
      </c>
      <c>
        <v>26171.652219</v>
      </c>
      <c>
        <v>0</v>
      </c>
      <c>
        <v>0</v>
      </c>
    </row>
    <row>
      <c>
        <v>2392620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TR-2 35-23-L00002_42134976_56398193_56398193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11.10.2022 09:41:03</t>
        </is>
      </c>
      <c>
        <is>
          <t>11.10.2022 11:29:40</t>
        </is>
      </c>
      <c>
        <v>1.810277777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130.34</v>
      </c>
      <c>
        <v>0</v>
      </c>
      <c>
        <v>0</v>
      </c>
      <c>
        <v>0</v>
      </c>
      <c>
        <v>0</v>
      </c>
    </row>
    <row>
      <c>
        <v>2392626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45-76-M00043_ŞEHİR-2(GARAJ TARAFI) M09_72247564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09:43:28</t>
        </is>
      </c>
      <c>
        <is>
          <t>11.10.2022 09:57:28</t>
        </is>
      </c>
      <c>
        <v>0.233333333</v>
      </c>
      <c>
        <v>0</v>
      </c>
      <c>
        <v>3</v>
      </c>
      <c>
        <v>14</v>
      </c>
      <c>
        <v>7600</v>
      </c>
      <c>
        <v>0</v>
      </c>
      <c>
        <v>0</v>
      </c>
      <c>
        <v>0</v>
      </c>
      <c>
        <v>0.7</v>
      </c>
      <c>
        <v>3.266667</v>
      </c>
      <c>
        <v>1773.333331</v>
      </c>
      <c>
        <v>0</v>
      </c>
      <c>
        <v>0</v>
      </c>
    </row>
    <row>
      <c>
        <v>2392628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K-2732 35-04-K02732_B_56355534_56355534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09:45:59</t>
        </is>
      </c>
      <c>
        <is>
          <t>11.10.2022 13:26:58</t>
        </is>
      </c>
      <c>
        <v>3.683055555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3.683056</v>
      </c>
      <c>
        <v>0</v>
      </c>
      <c>
        <v>0</v>
      </c>
      <c>
        <v>0</v>
      </c>
      <c>
        <v>0</v>
      </c>
    </row>
    <row>
      <c>
        <v>2392631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YAĞCILAR TR-1 35-19-M00226_956670591_956670591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09:46:12</t>
        </is>
      </c>
      <c>
        <is>
          <t>11.10.2022 11:05:01</t>
        </is>
      </c>
      <c>
        <v>1.313611111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1.313611</v>
      </c>
      <c>
        <v>0</v>
      </c>
      <c>
        <v>0</v>
      </c>
      <c>
        <v>0</v>
      </c>
      <c>
        <v>0</v>
      </c>
    </row>
    <row>
      <c>
        <v>2392633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09:48:10</t>
        </is>
      </c>
      <c>
        <is>
          <t>11.10.2022 10:44:09</t>
        </is>
      </c>
      <c>
        <v>0.933055555</v>
      </c>
      <c>
        <v>9</v>
      </c>
      <c>
        <v>107</v>
      </c>
      <c>
        <v>0</v>
      </c>
      <c>
        <v>0</v>
      </c>
      <c>
        <v>0</v>
      </c>
      <c>
        <v>0</v>
      </c>
      <c>
        <v>8.3975</v>
      </c>
      <c>
        <v>99.836944</v>
      </c>
      <c>
        <v>0</v>
      </c>
      <c>
        <v>0</v>
      </c>
      <c>
        <v>0</v>
      </c>
      <c>
        <v>0</v>
      </c>
    </row>
    <row>
      <c>
        <v>2392630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YAYAKENT DM 35-24-M00209_HatBaşıAyırıcı_80599677 M05_80599677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09:49:28</t>
        </is>
      </c>
      <c>
        <is>
          <t>11.10.2022 13:18:23</t>
        </is>
      </c>
      <c>
        <v>3.481944444</v>
      </c>
      <c>
        <v>2</v>
      </c>
      <c>
        <v>91</v>
      </c>
      <c>
        <v>0</v>
      </c>
      <c>
        <v>0</v>
      </c>
      <c>
        <v>1</v>
      </c>
      <c>
        <v>93</v>
      </c>
      <c>
        <v>6.963889</v>
      </c>
      <c>
        <v>316.856944</v>
      </c>
      <c>
        <v>0</v>
      </c>
      <c>
        <v>0</v>
      </c>
      <c>
        <v>3.481944</v>
      </c>
      <c>
        <v>323.820833</v>
      </c>
    </row>
    <row>
      <c>
        <v>2392632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K-421 35-01-K00421_35-01-K00421_2363781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09:51:00</t>
        </is>
      </c>
      <c>
        <is>
          <t>11.10.2022 10:30:55</t>
        </is>
      </c>
      <c>
        <v>0.665277777</v>
      </c>
      <c>
        <v>0</v>
      </c>
      <c>
        <v>528</v>
      </c>
      <c>
        <v>0</v>
      </c>
      <c>
        <v>0</v>
      </c>
      <c>
        <v>0</v>
      </c>
      <c>
        <v>0</v>
      </c>
      <c>
        <v>0</v>
      </c>
      <c>
        <v>351.266666</v>
      </c>
      <c>
        <v>0</v>
      </c>
      <c>
        <v>0</v>
      </c>
      <c>
        <v>0</v>
      </c>
      <c>
        <v>0</v>
      </c>
    </row>
    <row>
      <c>
        <v>2392641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K-1207 35-01-K01207_912414701_912414701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09:51:58</t>
        </is>
      </c>
      <c>
        <is>
          <t>11.10.2022 12:38:35</t>
        </is>
      </c>
      <c>
        <v>2.776944444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36.100278</v>
      </c>
      <c>
        <v>0</v>
      </c>
      <c>
        <v>0</v>
      </c>
      <c>
        <v>0</v>
      </c>
      <c>
        <v>0</v>
      </c>
    </row>
    <row>
      <c>
        <v>2392647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K-427 35-04-K00427_99299397_99299397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09:54:21</t>
        </is>
      </c>
      <c>
        <is>
          <t>11.10.2022 14:39:22</t>
        </is>
      </c>
      <c>
        <v>4.750277777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14.250833</v>
      </c>
      <c>
        <v>0</v>
      </c>
      <c>
        <v>0</v>
      </c>
      <c>
        <v>0</v>
      </c>
      <c>
        <v>0</v>
      </c>
    </row>
    <row>
      <c>
        <v>2392645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K-1086 35-01-K01086_912250945_912250945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09:57:06</t>
        </is>
      </c>
      <c>
        <is>
          <t>11.10.2022 11:37:16</t>
        </is>
      </c>
      <c>
        <v>1.669444444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6.677778</v>
      </c>
      <c>
        <v>0</v>
      </c>
      <c>
        <v>0</v>
      </c>
      <c>
        <v>0</v>
      </c>
      <c>
        <v>0</v>
      </c>
    </row>
    <row>
      <c>
        <v>2392694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M-1487 35-04-M01487_35-04-M01487_77877193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10:00:00</t>
        </is>
      </c>
      <c>
        <is>
          <t>11.10.2022 10:57:00</t>
        </is>
      </c>
      <c>
        <v>0.95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</v>
      </c>
      <c>
        <v>0</v>
      </c>
      <c>
        <v>0</v>
      </c>
      <c>
        <v>0</v>
      </c>
      <c>
        <v>0</v>
      </c>
    </row>
    <row>
      <c>
        <v>2392643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45-81-M00001_DUMANLAR M08_2321588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10:01:43</t>
        </is>
      </c>
      <c>
        <is>
          <t>11.10.2022 14:19:25</t>
        </is>
      </c>
      <c>
        <v>4.295</v>
      </c>
      <c>
        <v>0</v>
      </c>
      <c>
        <v>1</v>
      </c>
      <c>
        <v>3</v>
      </c>
      <c>
        <v>586</v>
      </c>
      <c>
        <v>16</v>
      </c>
      <c>
        <v>1129</v>
      </c>
      <c>
        <v>0</v>
      </c>
      <c>
        <v>4.295</v>
      </c>
      <c>
        <v>12.885</v>
      </c>
      <c>
        <v>2516.87</v>
      </c>
      <c>
        <v>68.72</v>
      </c>
      <c>
        <v>4849.055</v>
      </c>
    </row>
    <row>
      <c>
        <v>2392651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TR-82 35-16-L00082_D_56398106_56398106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10:03:46</t>
        </is>
      </c>
      <c>
        <is>
          <t>11.10.2022 10:52:49</t>
        </is>
      </c>
      <c>
        <v>0.8175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76.0275</v>
      </c>
      <c>
        <v>0</v>
      </c>
      <c>
        <v>0</v>
      </c>
      <c>
        <v>0</v>
      </c>
      <c>
        <v>0</v>
      </c>
    </row>
    <row>
      <c>
        <v>2392650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M-3552(YATIRIM REZERVE) 35-02-M03552_A_56382719_56382719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10:05:30</t>
        </is>
      </c>
      <c>
        <is>
          <t>11.10.2022 10:41:22</t>
        </is>
      </c>
      <c>
        <v>0.597777777</v>
      </c>
      <c>
        <v>0</v>
      </c>
      <c>
        <v>154</v>
      </c>
      <c>
        <v>0</v>
      </c>
      <c>
        <v>0</v>
      </c>
      <c>
        <v>0</v>
      </c>
      <c>
        <v>0</v>
      </c>
      <c>
        <v>0</v>
      </c>
      <c>
        <v>92.057778</v>
      </c>
      <c>
        <v>0</v>
      </c>
      <c>
        <v>0</v>
      </c>
      <c>
        <v>0</v>
      </c>
      <c>
        <v>0</v>
      </c>
    </row>
    <row>
      <c>
        <v>2392655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ÜRKMEZ DM-2 (ÜRKMEZ M-1) 35-25-M00137_DAĞITIM TRAFO ÜRKMEZ DM-2 (ÜRKMEZ M-1) M04_72079418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10:10:45</t>
        </is>
      </c>
      <c>
        <is>
          <t>11.10.2022 16:23:30</t>
        </is>
      </c>
      <c>
        <v>6.2125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428.6625</v>
      </c>
      <c>
        <v>0</v>
      </c>
      <c>
        <v>0</v>
      </c>
      <c>
        <v>0</v>
      </c>
      <c>
        <v>0</v>
      </c>
    </row>
    <row>
      <c>
        <v>2392657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TR-26/4 45-82-M00121_C_56385908_56385908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11.10.2022 10:11:56</t>
        </is>
      </c>
      <c>
        <is>
          <t>11.10.2022 12:39:48</t>
        </is>
      </c>
      <c>
        <v>2.464444444</v>
      </c>
      <c>
        <v>0</v>
      </c>
      <c>
        <v>65</v>
      </c>
      <c>
        <v>0</v>
      </c>
      <c>
        <v>0</v>
      </c>
      <c>
        <v>0</v>
      </c>
      <c>
        <v>0</v>
      </c>
      <c>
        <v>0</v>
      </c>
      <c>
        <v>160.188889</v>
      </c>
      <c>
        <v>0</v>
      </c>
      <c>
        <v>0</v>
      </c>
      <c>
        <v>0</v>
      </c>
      <c>
        <v>0</v>
      </c>
    </row>
    <row>
      <c>
        <v>2392656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M-1474 35-02-M01474_B_56379751_56379751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10:12:26</t>
        </is>
      </c>
      <c>
        <is>
          <t>11.10.2022 10:49:17</t>
        </is>
      </c>
      <c>
        <v>0.614166666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98.266667</v>
      </c>
      <c>
        <v>0</v>
      </c>
      <c>
        <v>0</v>
      </c>
      <c>
        <v>0</v>
      </c>
      <c>
        <v>0</v>
      </c>
    </row>
    <row>
      <c>
        <v>2392660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45-78-M00730_HatBaşıAyırıcı_53140207 M03_53140207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10:15:38</t>
        </is>
      </c>
      <c>
        <is>
          <t>11.10.2022 10:16:18</t>
        </is>
      </c>
      <c>
        <v>0.011111111</v>
      </c>
      <c>
        <v>1</v>
      </c>
      <c>
        <v>482</v>
      </c>
      <c>
        <v>0</v>
      </c>
      <c>
        <v>0</v>
      </c>
      <c>
        <v>0</v>
      </c>
      <c>
        <v>0</v>
      </c>
      <c>
        <v>0.011111</v>
      </c>
      <c>
        <v>5.355556</v>
      </c>
      <c>
        <v>0</v>
      </c>
      <c>
        <v>0</v>
      </c>
      <c>
        <v>0</v>
      </c>
      <c>
        <v>0</v>
      </c>
    </row>
    <row>
      <c>
        <v>2392661</v>
      </c>
      <c>
        <v>1</v>
      </c>
      <c>
        <is>
          <t>İZMİR</t>
        </is>
      </c>
      <c>
        <v>BAYRAKLI</v>
      </c>
      <c>
        <is>
          <t>Saha Dağıtım Kutusu (SDK)</t>
        </is>
      </c>
      <c t="inlineStr">
        <is>
          <t>K-535 35-02-K00535_5731105 f1b_5837745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10:15:46</t>
        </is>
      </c>
      <c>
        <is>
          <t>11.10.2022 11:13:39</t>
        </is>
      </c>
      <c>
        <v>0.964722222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145.673056</v>
      </c>
      <c>
        <v>0</v>
      </c>
      <c>
        <v>0</v>
      </c>
      <c>
        <v>0</v>
      </c>
      <c>
        <v>0</v>
      </c>
    </row>
    <row>
      <c>
        <v>2392666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FOÇA CEZA İNFAZ KURUMU KÖK 35-23-M00302_CEZAEVİ ÇIKIŞ M07_72019961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10:19:15</t>
        </is>
      </c>
      <c>
        <is>
          <t>11.10.2022 13:10:42</t>
        </is>
      </c>
      <c>
        <v>2.8575</v>
      </c>
      <c>
        <v>1</v>
      </c>
      <c>
        <v>0</v>
      </c>
      <c>
        <v>0</v>
      </c>
      <c>
        <v>0</v>
      </c>
      <c>
        <v>0</v>
      </c>
      <c>
        <v>0</v>
      </c>
      <c>
        <v>2.8575</v>
      </c>
      <c>
        <v>0</v>
      </c>
      <c>
        <v>0</v>
      </c>
      <c>
        <v>0</v>
      </c>
      <c>
        <v>0</v>
      </c>
      <c>
        <v>0</v>
      </c>
    </row>
    <row>
      <c>
        <v>2408520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10:25:00</t>
        </is>
      </c>
      <c>
        <is>
          <t>11.10.2022 10:38:00</t>
        </is>
      </c>
      <c>
        <v>0.216666666</v>
      </c>
      <c>
        <v>33</v>
      </c>
      <c>
        <v>341</v>
      </c>
      <c>
        <v>0</v>
      </c>
      <c>
        <v>0</v>
      </c>
      <c>
        <v>0</v>
      </c>
      <c>
        <v>0</v>
      </c>
      <c>
        <v>7.15</v>
      </c>
      <c>
        <v>73.883333</v>
      </c>
      <c>
        <v>0</v>
      </c>
      <c>
        <v>0</v>
      </c>
      <c>
        <v>0</v>
      </c>
      <c>
        <v>0</v>
      </c>
    </row>
    <row>
      <c>
        <v>2392676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M-11 35-25-M00057_955267166_955267166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10:27:39</t>
        </is>
      </c>
      <c>
        <is>
          <t>11.10.2022 15:03:50</t>
        </is>
      </c>
      <c>
        <v>4.603055555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9.206111</v>
      </c>
      <c>
        <v>0</v>
      </c>
      <c>
        <v>0</v>
      </c>
      <c>
        <v>0</v>
      </c>
      <c>
        <v>0</v>
      </c>
    </row>
    <row>
      <c>
        <v>2392674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İM-3/TR-2 HIDIRLIK 35-14-L00289_12006898_56363956_56363956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11.10.2022 10:28:20</t>
        </is>
      </c>
      <c>
        <is>
          <t>11.10.2022 13:03:20</t>
        </is>
      </c>
      <c>
        <v>2.583333333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33.583333</v>
      </c>
      <c>
        <v>0</v>
      </c>
      <c>
        <v>0</v>
      </c>
      <c>
        <v>0</v>
      </c>
      <c>
        <v>0</v>
      </c>
    </row>
    <row>
      <c>
        <v>2392673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K-3850 35-04-K03850_F_56380353_56380353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10:28:27</t>
        </is>
      </c>
      <c>
        <is>
          <t>11.10.2022 13:28:41</t>
        </is>
      </c>
      <c>
        <v>3.003888888</v>
      </c>
      <c>
        <v>0</v>
      </c>
      <c>
        <v>143</v>
      </c>
      <c>
        <v>0</v>
      </c>
      <c>
        <v>0</v>
      </c>
      <c>
        <v>0</v>
      </c>
      <c>
        <v>0</v>
      </c>
      <c>
        <v>0</v>
      </c>
      <c>
        <v>429.556111</v>
      </c>
      <c>
        <v>0</v>
      </c>
      <c>
        <v>0</v>
      </c>
      <c>
        <v>0</v>
      </c>
      <c>
        <v>0</v>
      </c>
    </row>
    <row>
      <c>
        <v>2392675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KALINHARMAN TR-1 45-77-L00303_45-77-L00303_2370292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11.10.2022 10:29:31</t>
        </is>
      </c>
      <c>
        <is>
          <t>11.10.2022 12:27:16</t>
        </is>
      </c>
      <c>
        <v>1.9625</v>
      </c>
      <c>
        <v>0</v>
      </c>
      <c>
        <v>0</v>
      </c>
      <c>
        <v>0</v>
      </c>
      <c>
        <v>0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249.2375</v>
      </c>
    </row>
    <row>
      <c>
        <v>2392682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35-22-A00001_GÜMÜLDÜR-3 M08_2307935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10:50:00</t>
        </is>
      </c>
      <c>
        <is>
          <t>11.10.2022 10:58:33</t>
        </is>
      </c>
      <c>
        <v>0.1425</v>
      </c>
      <c>
        <v>43</v>
      </c>
      <c>
        <v>16145</v>
      </c>
      <c>
        <v>0</v>
      </c>
      <c>
        <v>0</v>
      </c>
      <c>
        <v>0</v>
      </c>
      <c>
        <v>0</v>
      </c>
      <c>
        <v>6.1275</v>
      </c>
      <c>
        <v>2300.6625</v>
      </c>
      <c>
        <v>0</v>
      </c>
      <c>
        <v>0</v>
      </c>
      <c>
        <v>0</v>
      </c>
      <c>
        <v>0</v>
      </c>
    </row>
    <row>
      <c>
        <v>2392681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35-22-A00001_GÜMÜLDÜR-4 M09_2307936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10:50:03</t>
        </is>
      </c>
      <c>
        <is>
          <t>11.10.2022 10:58:43</t>
        </is>
      </c>
      <c>
        <v>0.144444444</v>
      </c>
      <c>
        <v>67</v>
      </c>
      <c>
        <v>17924</v>
      </c>
      <c>
        <v>0</v>
      </c>
      <c>
        <v>0</v>
      </c>
      <c>
        <v>0</v>
      </c>
      <c>
        <v>0</v>
      </c>
      <c>
        <v>9.677778</v>
      </c>
      <c>
        <v>2589.022214</v>
      </c>
      <c>
        <v>0</v>
      </c>
      <c>
        <v>0</v>
      </c>
      <c>
        <v>0</v>
      </c>
      <c>
        <v>0</v>
      </c>
    </row>
    <row>
      <c>
        <v>2392686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M-2904 35-02-M02904_910218781_910218781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10:52:08</t>
        </is>
      </c>
      <c>
        <is>
          <t>11.10.2022 13:38:28</t>
        </is>
      </c>
      <c>
        <v>2.772222222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5.544444</v>
      </c>
      <c>
        <v>0</v>
      </c>
      <c>
        <v>0</v>
      </c>
      <c>
        <v>0</v>
      </c>
      <c>
        <v>0</v>
      </c>
    </row>
    <row>
      <c>
        <v>2392692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35-25-M00100_DM-4/1 M09_2309337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10:59:57</t>
        </is>
      </c>
      <c>
        <is>
          <t>11.10.2022 11:14:00</t>
        </is>
      </c>
      <c>
        <v>0.234166666</v>
      </c>
      <c>
        <v>11</v>
      </c>
      <c>
        <v>8750</v>
      </c>
      <c>
        <v>0</v>
      </c>
      <c>
        <v>0</v>
      </c>
      <c>
        <v>0</v>
      </c>
      <c>
        <v>0</v>
      </c>
      <c>
        <v>2.575833</v>
      </c>
      <c>
        <v>2048.958328</v>
      </c>
      <c>
        <v>0</v>
      </c>
      <c>
        <v>0</v>
      </c>
      <c>
        <v>0</v>
      </c>
      <c>
        <v>0</v>
      </c>
    </row>
    <row>
      <c>
        <v>2392688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K-2431 35-08-K02431_35-08-K02431_42040273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11:01:28</t>
        </is>
      </c>
      <c>
        <is>
          <t>11.10.2022 11:45:23</t>
        </is>
      </c>
      <c>
        <v>0.731944444</v>
      </c>
      <c>
        <v>0</v>
      </c>
      <c>
        <v>569</v>
      </c>
      <c>
        <v>0</v>
      </c>
      <c>
        <v>0</v>
      </c>
      <c>
        <v>0</v>
      </c>
      <c>
        <v>0</v>
      </c>
      <c>
        <v>0</v>
      </c>
      <c>
        <v>416.476389</v>
      </c>
      <c>
        <v>0</v>
      </c>
      <c>
        <v>0</v>
      </c>
      <c>
        <v>0</v>
      </c>
      <c>
        <v>0</v>
      </c>
    </row>
    <row>
      <c>
        <v>2392696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DM-3/TR-24 (TR-95) 35-26-M00095_956616174_956616174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11.10.2022 11:09:39</t>
        </is>
      </c>
      <c>
        <is>
          <t>11.10.2022 12:16:29</t>
        </is>
      </c>
      <c>
        <v>1.113888888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2.227778</v>
      </c>
      <c>
        <v>0</v>
      </c>
      <c>
        <v>0</v>
      </c>
      <c>
        <v>0</v>
      </c>
      <c>
        <v>0</v>
      </c>
    </row>
    <row>
      <c>
        <v>2392697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DM-05/02 45-71-M00048_FABRİKALAR M03_66503130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11:10:11</t>
        </is>
      </c>
      <c>
        <is>
          <t>11.10.2022 12:00:06</t>
        </is>
      </c>
      <c>
        <v>0.831944444</v>
      </c>
      <c>
        <v>15</v>
      </c>
      <c>
        <v>0</v>
      </c>
      <c>
        <v>0</v>
      </c>
      <c>
        <v>0</v>
      </c>
      <c>
        <v>0</v>
      </c>
      <c>
        <v>0</v>
      </c>
      <c>
        <v>12.479167</v>
      </c>
      <c>
        <v>0</v>
      </c>
      <c>
        <v>0</v>
      </c>
      <c>
        <v>0</v>
      </c>
      <c>
        <v>0</v>
      </c>
      <c>
        <v>0</v>
      </c>
    </row>
    <row>
      <c>
        <v>2392699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YAKACIK TR-2 35-20-L00233_955212288_955212288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11.10.2022 11:11:43</t>
        </is>
      </c>
      <c>
        <is>
          <t>11.10.2022 13:40:39</t>
        </is>
      </c>
      <c>
        <v>2.482222222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2.482222</v>
      </c>
      <c>
        <v>0</v>
      </c>
      <c>
        <v>0</v>
      </c>
    </row>
    <row>
      <c>
        <v>2392698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EMENLER TR-2 35-31-L00138_35-31-L00138_2364260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11:14:58</t>
        </is>
      </c>
      <c>
        <is>
          <t>11.10.2022 15:55:13</t>
        </is>
      </c>
      <c>
        <v>4.670833333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0</v>
      </c>
      <c>
        <v>0</v>
      </c>
      <c>
        <v>303.604167</v>
      </c>
      <c>
        <v>0</v>
      </c>
      <c>
        <v>0</v>
      </c>
    </row>
    <row>
      <c>
        <v>2392704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M-3123 35-10-M03123_95001170405_95001170405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11:19:29</t>
        </is>
      </c>
      <c>
        <is>
          <t>11.10.2022 13:02:50</t>
        </is>
      </c>
      <c>
        <v>1.7225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1.7225</v>
      </c>
      <c>
        <v>0</v>
      </c>
      <c>
        <v>0</v>
      </c>
      <c>
        <v>0</v>
      </c>
      <c>
        <v>0</v>
      </c>
    </row>
    <row>
      <c>
        <v>2392700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DAĞDERE DM 45-72-M00097_GÖRDES M01_66536382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11:19:38</t>
        </is>
      </c>
      <c>
        <is>
          <t>11.10.2022 11:34:35</t>
        </is>
      </c>
      <c>
        <v>0.249166666</v>
      </c>
      <c>
        <v>0</v>
      </c>
      <c>
        <v>13</v>
      </c>
      <c>
        <v>51</v>
      </c>
      <c>
        <v>10539</v>
      </c>
      <c>
        <v>69</v>
      </c>
      <c>
        <v>9232</v>
      </c>
      <c>
        <v>0</v>
      </c>
      <c>
        <v>3.239167</v>
      </c>
      <c>
        <v>12.7075</v>
      </c>
      <c>
        <v>2625.967493</v>
      </c>
      <c>
        <v>17.1925</v>
      </c>
      <c>
        <v>2300.306661</v>
      </c>
    </row>
    <row>
      <c>
        <v>2392701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M03_2313119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11:20:46</t>
        </is>
      </c>
      <c>
        <is>
          <t>11.10.2022 11:24:42</t>
        </is>
      </c>
      <c>
        <v>0.06566</v>
      </c>
      <c>
        <v>90</v>
      </c>
      <c>
        <v>200</v>
      </c>
      <c>
        <v>80</v>
      </c>
      <c>
        <v>109</v>
      </c>
      <c>
        <v>56</v>
      </c>
      <c>
        <v>0</v>
      </c>
      <c>
        <v>5.9094</v>
      </c>
      <c>
        <v>13.132</v>
      </c>
      <c>
        <v>5.2528</v>
      </c>
      <c>
        <v>7.15694</v>
      </c>
      <c>
        <v>3.67696</v>
      </c>
      <c>
        <v>0</v>
      </c>
    </row>
    <row>
      <c>
        <v>2392702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M-1029 35-04-M01029_A_56380695_56380695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11:23:15</t>
        </is>
      </c>
      <c>
        <is>
          <t>11.10.2022 13:30:07</t>
        </is>
      </c>
      <c>
        <v>2.114444444</v>
      </c>
      <c>
        <v>0</v>
      </c>
      <c>
        <v>202</v>
      </c>
      <c>
        <v>0</v>
      </c>
      <c>
        <v>0</v>
      </c>
      <c>
        <v>0</v>
      </c>
      <c>
        <v>0</v>
      </c>
      <c>
        <v>0</v>
      </c>
      <c>
        <v>427.117778</v>
      </c>
      <c>
        <v>0</v>
      </c>
      <c>
        <v>0</v>
      </c>
      <c>
        <v>0</v>
      </c>
      <c>
        <v>0</v>
      </c>
    </row>
    <row>
      <c>
        <v>2392705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TR-16 45-81-M00016_TR-15 M02_71987620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11:23:33</t>
        </is>
      </c>
      <c>
        <is>
          <t>11.10.2022 11:54:58</t>
        </is>
      </c>
      <c>
        <v>0.523611111</v>
      </c>
      <c>
        <v>0</v>
      </c>
      <c>
        <v>0</v>
      </c>
      <c>
        <v>1</v>
      </c>
      <c>
        <v>1637</v>
      </c>
      <c>
        <v>0</v>
      </c>
      <c>
        <v>0</v>
      </c>
      <c>
        <v>0</v>
      </c>
      <c>
        <v>0</v>
      </c>
      <c>
        <v>0.523611</v>
      </c>
      <c>
        <v>857.151389</v>
      </c>
      <c>
        <v>0</v>
      </c>
      <c>
        <v>0</v>
      </c>
    </row>
    <row>
      <c>
        <v>2392706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YEŞİLYURT TR-12 45-73-M00487_DAĞITIM TRAFOSU M03_66945145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11.10.2022 11:28:07</t>
        </is>
      </c>
      <c>
        <is>
          <t>11.10.2022 13:51:26</t>
        </is>
      </c>
      <c>
        <v>2.388611111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253.192778</v>
      </c>
      <c>
        <v>0</v>
      </c>
      <c>
        <v>0</v>
      </c>
      <c>
        <v>0</v>
      </c>
      <c>
        <v>0</v>
      </c>
    </row>
    <row>
      <c>
        <v>2392708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TR-104 45-78-L00104_953265632_953265632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11:28:55</t>
        </is>
      </c>
      <c>
        <is>
          <t>11.10.2022 12:13:47</t>
        </is>
      </c>
      <c>
        <v>0.747777777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11.216667</v>
      </c>
      <c>
        <v>0</v>
      </c>
      <c>
        <v>0</v>
      </c>
      <c>
        <v>0</v>
      </c>
      <c>
        <v>0</v>
      </c>
    </row>
    <row>
      <c>
        <v>2392710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K-1302 35-08-K01302_B b1b_5829661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11.10.2022 11:42:21</t>
        </is>
      </c>
      <c>
        <is>
          <t>11.10.2022 14:42:55</t>
        </is>
      </c>
      <c>
        <v>3.009444444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3.009444</v>
      </c>
      <c>
        <v>0</v>
      </c>
      <c>
        <v>0</v>
      </c>
      <c>
        <v>0</v>
      </c>
      <c>
        <v>0</v>
      </c>
    </row>
    <row>
      <c>
        <v>2392713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HASKÖY TR-4 35-20-L00369_C_56375285_56375285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11.10.2022 11:45:00</t>
        </is>
      </c>
      <c>
        <is>
          <t>11.10.2022 12:23:09</t>
        </is>
      </c>
      <c>
        <v>0.635833333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27.340833</v>
      </c>
      <c>
        <v>0</v>
      </c>
      <c>
        <v>0</v>
      </c>
      <c>
        <v>0</v>
      </c>
      <c>
        <v>0</v>
      </c>
    </row>
    <row>
      <c>
        <v>2392712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TR-15 35-15-M00015_950383271_950383271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11:45:24</t>
        </is>
      </c>
      <c>
        <is>
          <t>11.10.2022 13:38:13</t>
        </is>
      </c>
      <c>
        <v>1.880277777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3.760556</v>
      </c>
      <c>
        <v>0</v>
      </c>
      <c>
        <v>0</v>
      </c>
      <c>
        <v>0</v>
      </c>
      <c>
        <v>0</v>
      </c>
    </row>
    <row>
      <c>
        <v>2392714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GÜMÜLDÜR M-23 35-25-M00023_GÜMÜLDÜR M-22 M03_72085482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11:47:32</t>
        </is>
      </c>
      <c>
        <is>
          <t>11.10.2022 14:33:50</t>
        </is>
      </c>
      <c>
        <v>2.771666666</v>
      </c>
      <c>
        <v>1</v>
      </c>
      <c>
        <v>428</v>
      </c>
      <c>
        <v>0</v>
      </c>
      <c>
        <v>0</v>
      </c>
      <c>
        <v>0</v>
      </c>
      <c>
        <v>0</v>
      </c>
      <c>
        <v>2.771667</v>
      </c>
      <c>
        <v>1186.273333</v>
      </c>
      <c>
        <v>0</v>
      </c>
      <c>
        <v>0</v>
      </c>
      <c>
        <v>0</v>
      </c>
      <c>
        <v>0</v>
      </c>
    </row>
    <row>
      <c>
        <v>2392719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35-03-M00639_M-1929 M04_42868424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12:02:53</t>
        </is>
      </c>
      <c>
        <is>
          <t>11.10.2022 12:22:47</t>
        </is>
      </c>
      <c>
        <v>0.331666666</v>
      </c>
      <c>
        <v>35</v>
      </c>
      <c>
        <v>1022</v>
      </c>
      <c>
        <v>0</v>
      </c>
      <c>
        <v>0</v>
      </c>
      <c>
        <v>0</v>
      </c>
      <c>
        <v>0</v>
      </c>
      <c>
        <v>11.608333</v>
      </c>
      <c>
        <v>338.963333</v>
      </c>
      <c>
        <v>0</v>
      </c>
      <c>
        <v>0</v>
      </c>
      <c>
        <v>0</v>
      </c>
      <c>
        <v>0</v>
      </c>
    </row>
    <row>
      <c>
        <v>2392724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45-76-M00043_AKHİSAR M08_72247565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12:09:23</t>
        </is>
      </c>
      <c>
        <is>
          <t>11.10.2022 12:18:35</t>
        </is>
      </c>
      <c>
        <v>0.153333333</v>
      </c>
      <c>
        <v>0</v>
      </c>
      <c>
        <v>0</v>
      </c>
      <c>
        <v>273</v>
      </c>
      <c>
        <v>2811</v>
      </c>
      <c>
        <v>2</v>
      </c>
      <c>
        <v>852</v>
      </c>
      <c>
        <v>0</v>
      </c>
      <c>
        <v>0</v>
      </c>
      <c>
        <v>41.86</v>
      </c>
      <c>
        <v>431.019999</v>
      </c>
      <c>
        <v>0.306667</v>
      </c>
      <c>
        <v>130.64</v>
      </c>
    </row>
    <row>
      <c>
        <v>2392726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35-03-M00997_910509447_910509447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12:11:24</t>
        </is>
      </c>
      <c>
        <is>
          <t>11.10.2022 13:35:09</t>
        </is>
      </c>
      <c>
        <v>1.395833333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1.395833</v>
      </c>
      <c>
        <v>0</v>
      </c>
      <c>
        <v>0</v>
      </c>
      <c>
        <v>0</v>
      </c>
      <c>
        <v>0</v>
      </c>
    </row>
    <row>
      <c>
        <v>2392730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ASARLIK TR-7 35-28-M00181_35-28-M00181_2363486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12:22:08</t>
        </is>
      </c>
      <c>
        <is>
          <t>11.10.2022 14:24:46</t>
        </is>
      </c>
      <c>
        <v>2.043888888</v>
      </c>
      <c>
        <v>0</v>
      </c>
      <c>
        <v>378</v>
      </c>
      <c>
        <v>0</v>
      </c>
      <c>
        <v>0</v>
      </c>
      <c>
        <v>0</v>
      </c>
      <c>
        <v>0</v>
      </c>
      <c>
        <v>0</v>
      </c>
      <c>
        <v>772.59</v>
      </c>
      <c>
        <v>0</v>
      </c>
      <c>
        <v>0</v>
      </c>
      <c>
        <v>0</v>
      </c>
      <c>
        <v>0</v>
      </c>
    </row>
    <row>
      <c>
        <v>2392743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45-71-M00185_MALDAN M05_72256924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12:28:19</t>
        </is>
      </c>
      <c>
        <is>
          <t>11.10.2022 12:35:02</t>
        </is>
      </c>
      <c>
        <v>0.111944444</v>
      </c>
      <c>
        <v>13</v>
      </c>
      <c>
        <v>651</v>
      </c>
      <c>
        <v>0</v>
      </c>
      <c>
        <v>0</v>
      </c>
      <c>
        <v>0</v>
      </c>
      <c>
        <v>0</v>
      </c>
      <c>
        <v>1.455278</v>
      </c>
      <c>
        <v>72.875833</v>
      </c>
      <c>
        <v>0</v>
      </c>
      <c>
        <v>0</v>
      </c>
      <c>
        <v>0</v>
      </c>
      <c>
        <v>0</v>
      </c>
    </row>
    <row>
      <c>
        <v>2392731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35-25-M00100_DM-4/1 M09_2309337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12:34:31</t>
        </is>
      </c>
      <c>
        <is>
          <t>11.10.2022 12:37:31</t>
        </is>
      </c>
      <c>
        <v>0.05</v>
      </c>
      <c>
        <v>11</v>
      </c>
      <c>
        <v>8750</v>
      </c>
      <c>
        <v>0</v>
      </c>
      <c>
        <v>0</v>
      </c>
      <c>
        <v>0</v>
      </c>
      <c>
        <v>0</v>
      </c>
      <c>
        <v>0.55</v>
      </c>
      <c>
        <v>437.5</v>
      </c>
      <c>
        <v>0</v>
      </c>
      <c>
        <v>0</v>
      </c>
      <c>
        <v>0</v>
      </c>
      <c>
        <v>0</v>
      </c>
    </row>
    <row>
      <c>
        <v>2392734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DM-4/TR-1 35-22-M00004_DM-1/TR-1(M-900) M12_2330243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12:34:43</t>
        </is>
      </c>
      <c>
        <is>
          <t>11.10.2022 12:54:39</t>
        </is>
      </c>
      <c>
        <v>0.332222222</v>
      </c>
      <c>
        <v>18</v>
      </c>
      <c>
        <v>2382</v>
      </c>
      <c>
        <v>0</v>
      </c>
      <c>
        <v>0</v>
      </c>
      <c>
        <v>0</v>
      </c>
      <c>
        <v>0</v>
      </c>
      <c>
        <v>5.98</v>
      </c>
      <c>
        <v>791.353333</v>
      </c>
      <c>
        <v>0</v>
      </c>
      <c>
        <v>0</v>
      </c>
      <c>
        <v>0</v>
      </c>
      <c>
        <v>0</v>
      </c>
    </row>
    <row>
      <c>
        <v>2392733</v>
      </c>
      <c>
        <v>1</v>
      </c>
      <c>
        <is>
          <t>MANİSA</t>
        </is>
      </c>
      <c>
        <v>SELENDİ</v>
      </c>
      <c>
        <is>
          <t>Dağıtım Transformatörü</t>
        </is>
      </c>
      <c t="inlineStr">
        <is>
          <t>HACIYERİ TR-1 45-81-M00071_45-81-M00071_2377014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11.10.2022 12:35:58</t>
        </is>
      </c>
      <c>
        <is>
          <t>11.10.2022 13:22:46</t>
        </is>
      </c>
      <c>
        <v>0.78</v>
      </c>
      <c>
        <v>0</v>
      </c>
      <c>
        <v>0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30.42</v>
      </c>
    </row>
    <row>
      <c>
        <v>2392735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 35-19-L00002_956696477_956696477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12:42:30</t>
        </is>
      </c>
      <c>
        <is>
          <t>11.10.2022 15:37:32</t>
        </is>
      </c>
      <c>
        <v>2.917222222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2.917222</v>
      </c>
      <c>
        <v>0</v>
      </c>
      <c>
        <v>0</v>
      </c>
      <c>
        <v>0</v>
      </c>
      <c>
        <v>0</v>
      </c>
    </row>
    <row>
      <c>
        <v>2392736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K-1141 35-04-K01141_C_65506367_65506367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11.10.2022 12:49:16</t>
        </is>
      </c>
      <c>
        <is>
          <t>11.10.2022 13:31:45</t>
        </is>
      </c>
      <c>
        <v>0.708055555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66.557222</v>
      </c>
      <c>
        <v>0</v>
      </c>
      <c>
        <v>0</v>
      </c>
      <c>
        <v>0</v>
      </c>
      <c>
        <v>0</v>
      </c>
    </row>
    <row>
      <c>
        <v>2392741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K-1410 35-07-K01410_99313319_99313319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12:50:59</t>
        </is>
      </c>
      <c>
        <is>
          <t>11.10.2022 13:40:47</t>
        </is>
      </c>
      <c>
        <v>0.83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9.96</v>
      </c>
      <c>
        <v>0</v>
      </c>
      <c>
        <v>0</v>
      </c>
      <c>
        <v>0</v>
      </c>
      <c>
        <v>0</v>
      </c>
    </row>
    <row>
      <c>
        <v>2392738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K-11 35-01-K00011_35-01-K00011_2374641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12:51:33</t>
        </is>
      </c>
      <c>
        <is>
          <t>11.10.2022 14:23:54</t>
        </is>
      </c>
      <c>
        <v>1.539166666</v>
      </c>
      <c>
        <v>0</v>
      </c>
      <c>
        <v>740</v>
      </c>
      <c>
        <v>0</v>
      </c>
      <c>
        <v>0</v>
      </c>
      <c>
        <v>0</v>
      </c>
      <c>
        <v>0</v>
      </c>
      <c>
        <v>0</v>
      </c>
      <c>
        <v>1138.983333</v>
      </c>
      <c>
        <v>0</v>
      </c>
      <c>
        <v>0</v>
      </c>
      <c>
        <v>0</v>
      </c>
      <c>
        <v>0</v>
      </c>
    </row>
    <row>
      <c>
        <v>2392742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FOÇAKÖY TR-2 35-23-M00223_95001324845_95001324845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12:53:35</t>
        </is>
      </c>
      <c>
        <is>
          <t>11.10.2022 14:12:16</t>
        </is>
      </c>
      <c>
        <v>1.311388888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1.311389</v>
      </c>
      <c>
        <v>0</v>
      </c>
      <c>
        <v>0</v>
      </c>
      <c>
        <v>0</v>
      </c>
      <c>
        <v>0</v>
      </c>
    </row>
    <row>
      <c>
        <v>2392800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35-07-A00002_ILICA-14 K20_2313381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13:02:03</t>
        </is>
      </c>
      <c>
        <is>
          <t>11.10.2022 17:44:53</t>
        </is>
      </c>
      <c>
        <v>4.713888888</v>
      </c>
      <c>
        <v>1</v>
      </c>
      <c>
        <v>3217</v>
      </c>
      <c>
        <v>0</v>
      </c>
      <c>
        <v>0</v>
      </c>
      <c>
        <v>0</v>
      </c>
      <c>
        <v>0</v>
      </c>
      <c>
        <v>4.713889</v>
      </c>
      <c>
        <v>15164.580553</v>
      </c>
      <c>
        <v>0</v>
      </c>
      <c>
        <v>0</v>
      </c>
      <c>
        <v>0</v>
      </c>
      <c>
        <v>0</v>
      </c>
    </row>
    <row>
      <c>
        <v>2392739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ÇAMLIK DM 35-17-M00173_ŞAKRAN GİRİŞ M10_66328237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13:07:28</t>
        </is>
      </c>
      <c>
        <is>
          <t>11.10.2022 13:20:34</t>
        </is>
      </c>
      <c>
        <v>0.218333333</v>
      </c>
      <c>
        <v>4</v>
      </c>
      <c>
        <v>572</v>
      </c>
      <c>
        <v>0</v>
      </c>
      <c>
        <v>0</v>
      </c>
      <c>
        <v>0</v>
      </c>
      <c>
        <v>0</v>
      </c>
      <c>
        <v>0.873333</v>
      </c>
      <c>
        <v>124.886666</v>
      </c>
      <c>
        <v>0</v>
      </c>
      <c>
        <v>0</v>
      </c>
      <c>
        <v>0</v>
      </c>
      <c>
        <v>0</v>
      </c>
    </row>
    <row>
      <c>
        <v>2392777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45-78-M01161_HatBaşıAyırıcı_53139033 M07_53139033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11.10.2022 13:17:33</t>
        </is>
      </c>
      <c>
        <is>
          <t>11.10.2022 13:17:48</t>
        </is>
      </c>
      <c>
        <v>0.004166666</v>
      </c>
      <c>
        <v>0</v>
      </c>
      <c>
        <v>0</v>
      </c>
      <c>
        <v>0</v>
      </c>
      <c>
        <v>0</v>
      </c>
      <c>
        <v>69</v>
      </c>
      <c>
        <v>205</v>
      </c>
      <c>
        <v>0</v>
      </c>
      <c>
        <v>0</v>
      </c>
      <c>
        <v>0</v>
      </c>
      <c>
        <v>0</v>
      </c>
      <c>
        <v>0.2875</v>
      </c>
      <c>
        <v>0.854167</v>
      </c>
    </row>
    <row>
      <c>
        <v>2392784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K-930 35-04-K00930_K-706 K03_2113789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13:22:13</t>
        </is>
      </c>
      <c>
        <is>
          <t>11.10.2022 15:19:03</t>
        </is>
      </c>
      <c>
        <v>1.947222222</v>
      </c>
      <c>
        <v>0</v>
      </c>
      <c>
        <v>688</v>
      </c>
      <c>
        <v>0</v>
      </c>
      <c>
        <v>0</v>
      </c>
      <c>
        <v>0</v>
      </c>
      <c>
        <v>0</v>
      </c>
      <c>
        <v>0</v>
      </c>
      <c>
        <v>1339.688889</v>
      </c>
      <c>
        <v>0</v>
      </c>
      <c>
        <v>0</v>
      </c>
      <c>
        <v>0</v>
      </c>
      <c>
        <v>0</v>
      </c>
    </row>
    <row>
      <c>
        <v>2392782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YEŞİLYURT TR-8 45-73-M00483_TR-3 M02_66864718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11.10.2022 13:22:23</t>
        </is>
      </c>
      <c>
        <is>
          <t>11.10.2022 13:47:31</t>
        </is>
      </c>
      <c>
        <v>0.418888888</v>
      </c>
      <c>
        <v>0</v>
      </c>
      <c>
        <v>312</v>
      </c>
      <c>
        <v>0</v>
      </c>
      <c>
        <v>0</v>
      </c>
      <c>
        <v>0</v>
      </c>
      <c>
        <v>0</v>
      </c>
      <c>
        <v>0</v>
      </c>
      <c>
        <v>130.693333</v>
      </c>
      <c>
        <v>0</v>
      </c>
      <c>
        <v>0</v>
      </c>
      <c>
        <v>0</v>
      </c>
      <c>
        <v>0</v>
      </c>
    </row>
    <row>
      <c>
        <v>2392662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ÜRKMEZ DM-2 (ÜRKMEZ M-1) 35-25-M00137_ÜRKMEZ M-2/ÜRKMEZ M-3/ÜRKMEZ M-4 M03_72079545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13:22:49</t>
        </is>
      </c>
      <c>
        <is>
          <t>11.10.2022 16:24:48</t>
        </is>
      </c>
      <c>
        <v>3.033055555</v>
      </c>
      <c>
        <v>3</v>
      </c>
      <c>
        <v>1249</v>
      </c>
      <c>
        <v>0</v>
      </c>
      <c>
        <v>0</v>
      </c>
      <c>
        <v>0</v>
      </c>
      <c>
        <v>0</v>
      </c>
      <c>
        <v>9.099167</v>
      </c>
      <c>
        <v>3788.286388</v>
      </c>
      <c>
        <v>0</v>
      </c>
      <c>
        <v>0</v>
      </c>
      <c>
        <v>0</v>
      </c>
      <c>
        <v>0</v>
      </c>
    </row>
    <row>
      <c>
        <v>2392785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K-1051 35-04-K01051_35-04-K01051_2359897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13:26:14</t>
        </is>
      </c>
      <c>
        <is>
          <t>11.10.2022 15:30:44</t>
        </is>
      </c>
      <c>
        <v>2.075</v>
      </c>
      <c>
        <v>0</v>
      </c>
      <c>
        <v>870</v>
      </c>
      <c>
        <v>0</v>
      </c>
      <c>
        <v>0</v>
      </c>
      <c>
        <v>0</v>
      </c>
      <c>
        <v>0</v>
      </c>
      <c>
        <v>0</v>
      </c>
      <c>
        <v>1805.25</v>
      </c>
      <c>
        <v>0</v>
      </c>
      <c>
        <v>0</v>
      </c>
      <c>
        <v>0</v>
      </c>
      <c>
        <v>0</v>
      </c>
    </row>
    <row>
      <c>
        <v>2392786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ESKİOBA KÖK 35-29-L00037_AYAKLIKIRI L07_2324400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13:32:48</t>
        </is>
      </c>
      <c>
        <is>
          <t>11.10.2022 17:49:08</t>
        </is>
      </c>
      <c>
        <v>4.272222222</v>
      </c>
      <c>
        <v>46</v>
      </c>
      <c>
        <v>650</v>
      </c>
      <c>
        <v>0</v>
      </c>
      <c>
        <v>0</v>
      </c>
      <c>
        <v>1</v>
      </c>
      <c>
        <v>0</v>
      </c>
      <c>
        <v>196.522222</v>
      </c>
      <c>
        <v>2776.944444</v>
      </c>
      <c>
        <v>0</v>
      </c>
      <c>
        <v>0</v>
      </c>
      <c>
        <v>4.272222</v>
      </c>
      <c>
        <v>0</v>
      </c>
    </row>
    <row>
      <c>
        <v>2392806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M-1867 35-02-M01867__83917740_83917740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13:58:14</t>
        </is>
      </c>
      <c>
        <is>
          <t>11.10.2022 14:22:08</t>
        </is>
      </c>
      <c>
        <v>0.398333333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7.568333</v>
      </c>
      <c>
        <v>0</v>
      </c>
      <c>
        <v>0</v>
      </c>
      <c>
        <v>0</v>
      </c>
      <c>
        <v>0</v>
      </c>
    </row>
    <row>
      <c>
        <v>2392805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ALOSBİ TM 35-17-A00006_HatBaşıAyırıcı_65357671 M05_65357671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13:59:28</t>
        </is>
      </c>
      <c>
        <is>
          <t>11.10.2022 14:42:37</t>
        </is>
      </c>
      <c>
        <v>0.719166666</v>
      </c>
      <c>
        <v>0</v>
      </c>
      <c>
        <v>467</v>
      </c>
      <c>
        <v>0</v>
      </c>
      <c>
        <v>0</v>
      </c>
      <c>
        <v>0</v>
      </c>
      <c>
        <v>0</v>
      </c>
      <c>
        <v>0</v>
      </c>
      <c>
        <v>335.850833</v>
      </c>
      <c>
        <v>0</v>
      </c>
      <c>
        <v>0</v>
      </c>
      <c>
        <v>0</v>
      </c>
      <c>
        <v>0</v>
      </c>
    </row>
    <row>
      <c>
        <v>2392801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35-15-M00286_ARITMA M10_67554617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13:59:51</t>
        </is>
      </c>
      <c>
        <is>
          <t>11.10.2022 17:21:41</t>
        </is>
      </c>
      <c>
        <v>3.363888888</v>
      </c>
      <c>
        <v>55</v>
      </c>
      <c>
        <v>254</v>
      </c>
      <c>
        <v>0</v>
      </c>
      <c>
        <v>0</v>
      </c>
      <c>
        <v>0</v>
      </c>
      <c>
        <v>0</v>
      </c>
      <c>
        <v>185.013889</v>
      </c>
      <c>
        <v>854.427778</v>
      </c>
      <c>
        <v>0</v>
      </c>
      <c>
        <v>0</v>
      </c>
      <c>
        <v>0</v>
      </c>
      <c>
        <v>0</v>
      </c>
    </row>
    <row>
      <c>
        <v>2392814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DM-3 35-26-M00795_DM-3/22 M11_2335348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14:04:33</t>
        </is>
      </c>
      <c>
        <is>
          <t>11.10.2022 14:37:03</t>
        </is>
      </c>
      <c>
        <v>0.541666666</v>
      </c>
      <c>
        <v>57</v>
      </c>
      <c>
        <v>6498</v>
      </c>
      <c>
        <v>0</v>
      </c>
      <c>
        <v>0</v>
      </c>
      <c>
        <v>0</v>
      </c>
      <c>
        <v>0</v>
      </c>
      <c>
        <v>30.875</v>
      </c>
      <c>
        <v>3519.749996</v>
      </c>
      <c>
        <v>0</v>
      </c>
      <c>
        <v>0</v>
      </c>
      <c>
        <v>0</v>
      </c>
      <c>
        <v>0</v>
      </c>
    </row>
    <row>
      <c>
        <v>2392818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L-425 BELLONA KABİN 35-18-L00425_950462420_950462420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14:09:23</t>
        </is>
      </c>
      <c>
        <is>
          <t>11.10.2022 15:09:17</t>
        </is>
      </c>
      <c>
        <v>0.998333333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1.996667</v>
      </c>
      <c>
        <v>0</v>
      </c>
      <c>
        <v>0</v>
      </c>
    </row>
    <row>
      <c>
        <v>2392797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K-1879 35-09-K01879_F f1b_5863174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14:09:55</t>
        </is>
      </c>
      <c>
        <is>
          <t>11.10.2022 18:16:25</t>
        </is>
      </c>
      <c>
        <v>4.108333333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345.1</v>
      </c>
      <c>
        <v>0</v>
      </c>
      <c>
        <v>0</v>
      </c>
      <c>
        <v>0</v>
      </c>
      <c>
        <v>0</v>
      </c>
    </row>
    <row>
      <c>
        <v>2392750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35-07-A00002_ILICA-13 K19_2313380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11.10.2022 14:18:34</t>
        </is>
      </c>
      <c>
        <is>
          <t>11.10.2022 17:37:37</t>
        </is>
      </c>
      <c>
        <v>3.3175</v>
      </c>
      <c>
        <v>2</v>
      </c>
      <c>
        <v>1860</v>
      </c>
      <c>
        <v>0</v>
      </c>
      <c>
        <v>0</v>
      </c>
      <c>
        <v>0</v>
      </c>
      <c>
        <v>0</v>
      </c>
      <c>
        <v>6.635</v>
      </c>
      <c>
        <v>6170.55</v>
      </c>
      <c>
        <v>0</v>
      </c>
      <c>
        <v>0</v>
      </c>
      <c>
        <v>0</v>
      </c>
      <c>
        <v>0</v>
      </c>
    </row>
    <row>
      <c>
        <v>2392821</v>
      </c>
      <c>
        <v>1</v>
      </c>
      <c>
        <is>
          <t>İZMİR</t>
        </is>
      </c>
      <c>
        <v>NARLIDERE</v>
      </c>
      <c>
        <is>
          <t>OG Fideri</t>
        </is>
      </c>
      <c t="inlineStr">
        <is>
          <t>K-4953 35-07-K04953_K-371 K02_74768132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14:24:07</t>
        </is>
      </c>
      <c>
        <is>
          <t>11.10.2022 15:12:40</t>
        </is>
      </c>
      <c>
        <v>0.809166666</v>
      </c>
      <c>
        <v>2</v>
      </c>
      <c>
        <v>350</v>
      </c>
      <c>
        <v>0</v>
      </c>
      <c>
        <v>0</v>
      </c>
      <c>
        <v>0</v>
      </c>
      <c>
        <v>0</v>
      </c>
      <c>
        <v>1.618333</v>
      </c>
      <c>
        <v>283.208333</v>
      </c>
      <c>
        <v>0</v>
      </c>
      <c>
        <v>0</v>
      </c>
      <c>
        <v>0</v>
      </c>
      <c>
        <v>0</v>
      </c>
    </row>
    <row>
      <c>
        <v>2392832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MAVİ KÖŞE TR-1 KÖK 35-17-M00224_KALABAK M03_66294404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11.10.2022 14:40:35</t>
        </is>
      </c>
      <c>
        <is>
          <t>11.10.2022 15:15:58</t>
        </is>
      </c>
      <c>
        <v>0.589722222</v>
      </c>
      <c>
        <v>2</v>
      </c>
      <c>
        <v>105</v>
      </c>
      <c>
        <v>0</v>
      </c>
      <c>
        <v>0</v>
      </c>
      <c>
        <v>0</v>
      </c>
      <c>
        <v>0</v>
      </c>
      <c>
        <v>1.179444</v>
      </c>
      <c>
        <v>61.920833</v>
      </c>
      <c>
        <v>0</v>
      </c>
      <c>
        <v>0</v>
      </c>
      <c>
        <v>0</v>
      </c>
      <c>
        <v>0</v>
      </c>
    </row>
    <row>
      <c>
        <v>2392838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 t="inlineStr">
        <is>
          <t>L-201 GÜZELÇİFTLİK 35-14-L00201_35-14-L00201_72216673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11.10.2022 14:49:49</t>
        </is>
      </c>
      <c>
        <is>
          <t>11.10.2022 15:11:44</t>
        </is>
      </c>
      <c>
        <v>0.365277777</v>
      </c>
      <c>
        <v>0</v>
      </c>
      <c>
        <v>156</v>
      </c>
      <c>
        <v>0</v>
      </c>
      <c>
        <v>0</v>
      </c>
      <c>
        <v>0</v>
      </c>
      <c>
        <v>0</v>
      </c>
      <c>
        <v>0</v>
      </c>
      <c>
        <v>56.983333</v>
      </c>
      <c>
        <v>0</v>
      </c>
      <c>
        <v>0</v>
      </c>
      <c>
        <v>0</v>
      </c>
      <c>
        <v>0</v>
      </c>
    </row>
    <row>
      <c>
        <v>2392843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TİRE SANAYİ TR-1 35-29-L00018_48352454_56361431_56361431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11.10.2022 14:55:16</t>
        </is>
      </c>
      <c>
        <is>
          <t>11.10.2022 16:39:31</t>
        </is>
      </c>
      <c>
        <v>1.7375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86.875</v>
      </c>
      <c>
        <v>0</v>
      </c>
      <c>
        <v>0</v>
      </c>
      <c>
        <v>0</v>
      </c>
      <c>
        <v>0</v>
      </c>
    </row>
    <row>
      <c>
        <v>2392844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GEMİ SÖKÜM(M-130) TR 35-17-M00130_ŞİMŞEKLER M04_79389033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14:55:29</t>
        </is>
      </c>
      <c>
        <is>
          <t>11.10.2022 15:56:43</t>
        </is>
      </c>
      <c>
        <v>1.020555555</v>
      </c>
      <c>
        <v>17</v>
      </c>
      <c>
        <v>0</v>
      </c>
      <c>
        <v>0</v>
      </c>
      <c>
        <v>0</v>
      </c>
      <c>
        <v>0</v>
      </c>
      <c>
        <v>0</v>
      </c>
      <c>
        <v>17.349444</v>
      </c>
      <c>
        <v>0</v>
      </c>
      <c>
        <v>0</v>
      </c>
      <c>
        <v>0</v>
      </c>
      <c>
        <v>0</v>
      </c>
      <c>
        <v>0</v>
      </c>
    </row>
    <row>
      <c>
        <v>2392846</v>
      </c>
      <c>
        <v>1</v>
      </c>
      <c>
        <is>
          <t>İZMİR</t>
        </is>
      </c>
      <c>
        <v>ALİAĞA</v>
      </c>
      <c>
        <is>
          <t>Saha Dağıtım Kutusu (SDK)</t>
        </is>
      </c>
      <c t="inlineStr">
        <is>
          <t>TR-40 35-17-M00040_E D03_5762906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14:57:30</t>
        </is>
      </c>
      <c>
        <is>
          <t>11.10.2022 17:34:25</t>
        </is>
      </c>
      <c>
        <v>2.615277777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52.305556</v>
      </c>
      <c>
        <v>0</v>
      </c>
      <c>
        <v>0</v>
      </c>
      <c>
        <v>0</v>
      </c>
      <c>
        <v>0</v>
      </c>
    </row>
    <row>
      <c>
        <v>2392845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DM-3 (M-29) 35-25-M00029_GÜMÜLDÜR M-30 M04_72083926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14:57:49</t>
        </is>
      </c>
      <c>
        <is>
          <t>11.10.2022 15:17:43</t>
        </is>
      </c>
      <c>
        <v>0.331666666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35.82</v>
      </c>
      <c>
        <v>0</v>
      </c>
      <c>
        <v>0</v>
      </c>
      <c>
        <v>0</v>
      </c>
      <c>
        <v>0</v>
      </c>
    </row>
    <row>
      <c>
        <v>2392850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KESİKKÖY TR-1 35-28-M00335_953374201_953374201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15:03:19</t>
        </is>
      </c>
      <c>
        <is>
          <t>11.10.2022 19:21:35</t>
        </is>
      </c>
      <c>
        <v>4.304444444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8.608889</v>
      </c>
      <c>
        <v>0</v>
      </c>
      <c>
        <v>0</v>
      </c>
      <c>
        <v>0</v>
      </c>
      <c>
        <v>0</v>
      </c>
    </row>
    <row>
      <c>
        <v>2392849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L-236 35-18-L00236_95001297613_95001297613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15:05:47</t>
        </is>
      </c>
      <c>
        <is>
          <t>11.10.2022 15:52:29</t>
        </is>
      </c>
      <c>
        <v>0.778333333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0.778333</v>
      </c>
      <c>
        <v>0</v>
      </c>
      <c>
        <v>0</v>
      </c>
    </row>
    <row>
      <c>
        <v>2392852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METAL İŞLERİ TR-2 35-22-M00102_METAL İŞLERİ TR-5 M02_72101857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15:14:09</t>
        </is>
      </c>
      <c>
        <is>
          <t>11.10.2022 16:30:09</t>
        </is>
      </c>
      <c>
        <v>1.266666666</v>
      </c>
      <c>
        <v>15</v>
      </c>
      <c>
        <v>359</v>
      </c>
      <c>
        <v>0</v>
      </c>
      <c>
        <v>0</v>
      </c>
      <c>
        <v>0</v>
      </c>
      <c>
        <v>0</v>
      </c>
      <c>
        <v>19</v>
      </c>
      <c>
        <v>454.733333</v>
      </c>
      <c>
        <v>0</v>
      </c>
      <c>
        <v>0</v>
      </c>
      <c>
        <v>0</v>
      </c>
      <c>
        <v>0</v>
      </c>
    </row>
    <row>
      <c>
        <v>2392854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SALİHLİ TR-55 45-78-L00766_953255649_953255649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11.10.2022 15:16:27</t>
        </is>
      </c>
      <c>
        <is>
          <t>11.10.2022 16:23:12</t>
        </is>
      </c>
      <c>
        <v>1.1125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16.6875</v>
      </c>
      <c>
        <v>0</v>
      </c>
      <c>
        <v>0</v>
      </c>
      <c>
        <v>0</v>
      </c>
      <c>
        <v>0</v>
      </c>
    </row>
    <row>
      <c>
        <v>2392860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PANCAR KÖK 35-26-M00891_KARAKUYU M02_2302862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15:19:38</t>
        </is>
      </c>
      <c>
        <is>
          <t>11.10.2022 15:52:59</t>
        </is>
      </c>
      <c>
        <v>0.555833333</v>
      </c>
      <c>
        <v>25</v>
      </c>
      <c>
        <v>612</v>
      </c>
      <c>
        <v>0</v>
      </c>
      <c>
        <v>0</v>
      </c>
      <c>
        <v>0</v>
      </c>
      <c>
        <v>0</v>
      </c>
      <c>
        <v>13.895833</v>
      </c>
      <c>
        <v>340.17</v>
      </c>
      <c>
        <v>0</v>
      </c>
      <c>
        <v>0</v>
      </c>
      <c>
        <v>0</v>
      </c>
      <c>
        <v>0</v>
      </c>
    </row>
    <row>
      <c>
        <v>2392857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TR-1/40-B 45-72-M00107_B_56407059_56407059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15:19:46</t>
        </is>
      </c>
      <c>
        <is>
          <t>11.10.2022 17:25:07</t>
        </is>
      </c>
      <c>
        <v>2.089166666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206.8275</v>
      </c>
      <c>
        <v>0</v>
      </c>
      <c>
        <v>0</v>
      </c>
      <c>
        <v>0</v>
      </c>
      <c>
        <v>0</v>
      </c>
    </row>
    <row>
      <c>
        <v>2392855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M-2956 35-04-M02956_35-04-M02956_76337154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11.10.2022 15:20:25</t>
        </is>
      </c>
      <c>
        <is>
          <t>11.10.2022 17:05:17</t>
        </is>
      </c>
      <c>
        <v>1.747777777</v>
      </c>
      <c>
        <v>0</v>
      </c>
      <c>
        <v>665</v>
      </c>
      <c>
        <v>0</v>
      </c>
      <c>
        <v>0</v>
      </c>
      <c>
        <v>0</v>
      </c>
      <c>
        <v>0</v>
      </c>
      <c>
        <v>0</v>
      </c>
      <c>
        <v>1162.272222</v>
      </c>
      <c>
        <v>0</v>
      </c>
      <c>
        <v>0</v>
      </c>
      <c>
        <v>0</v>
      </c>
      <c>
        <v>0</v>
      </c>
    </row>
    <row>
      <c>
        <v>2392859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M-2518 35-02-M02518_99505217_99505217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15:22:44</t>
        </is>
      </c>
      <c>
        <is>
          <t>11.10.2022 16:25:55</t>
        </is>
      </c>
      <c>
        <v>1.053055555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1.053056</v>
      </c>
      <c>
        <v>0</v>
      </c>
      <c>
        <v>0</v>
      </c>
      <c>
        <v>0</v>
      </c>
      <c>
        <v>0</v>
      </c>
    </row>
    <row>
      <c>
        <v>2392861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M-236 35-02-M00236_910149565_910149565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15:29:56</t>
        </is>
      </c>
      <c>
        <is>
          <t>11.10.2022 16:56:32</t>
        </is>
      </c>
      <c>
        <v>1.443333333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2.886667</v>
      </c>
      <c>
        <v>0</v>
      </c>
      <c>
        <v>0</v>
      </c>
      <c>
        <v>0</v>
      </c>
      <c>
        <v>0</v>
      </c>
    </row>
    <row>
      <c>
        <v>2392869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M-236 35-02-M00236_B_56382758_56382758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15:39:01</t>
        </is>
      </c>
      <c>
        <is>
          <t>11.10.2022 17:00:05</t>
        </is>
      </c>
      <c>
        <v>1.351111111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6.755556</v>
      </c>
      <c>
        <v>0</v>
      </c>
      <c>
        <v>0</v>
      </c>
      <c>
        <v>0</v>
      </c>
      <c>
        <v>0</v>
      </c>
    </row>
    <row>
      <c>
        <v>2392866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K-2626 35-02-K02626_913868489_913868489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15:41:21</t>
        </is>
      </c>
      <c>
        <is>
          <t>11.10.2022 16:51:24</t>
        </is>
      </c>
      <c>
        <v>1.1675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1.1675</v>
      </c>
      <c>
        <v>0</v>
      </c>
      <c>
        <v>0</v>
      </c>
      <c>
        <v>0</v>
      </c>
      <c>
        <v>0</v>
      </c>
    </row>
    <row>
      <c>
        <v>2392868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KONAKLI ZEKİ KUTLU SULAMA GRB TR-24 35-15-M00151_DIREK TIPI TRAFO HUCRESI H01_2048904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11.10.2022 15:44:09</t>
        </is>
      </c>
      <c>
        <is>
          <t>11.10.2022 20:03:45</t>
        </is>
      </c>
      <c>
        <v>4.326666666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43.266667</v>
      </c>
      <c>
        <v>0</v>
      </c>
      <c>
        <v>0</v>
      </c>
      <c>
        <v>0</v>
      </c>
      <c>
        <v>0</v>
      </c>
    </row>
    <row>
      <c>
        <v>2392870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TR-74 ( M-774) 35-30-M00774_955299328_955299328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11.10.2022 15:46:56</t>
        </is>
      </c>
      <c>
        <is>
          <t>11.10.2022 20:38:30</t>
        </is>
      </c>
      <c>
        <v>4.859444444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4.859444</v>
      </c>
      <c>
        <v>0</v>
      </c>
      <c>
        <v>0</v>
      </c>
    </row>
    <row>
      <c>
        <v>2392871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M-1815 KISIK DM-2 35-22-M00096_METAL İŞLERİ TR-2 M12_72100664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15:52:37</t>
        </is>
      </c>
      <c>
        <is>
          <t>11.10.2022 16:49:38</t>
        </is>
      </c>
      <c>
        <v>0.950277777</v>
      </c>
      <c>
        <v>21</v>
      </c>
      <c>
        <v>687</v>
      </c>
      <c>
        <v>0</v>
      </c>
      <c>
        <v>0</v>
      </c>
      <c>
        <v>0</v>
      </c>
      <c>
        <v>0</v>
      </c>
      <c>
        <v>19.955833</v>
      </c>
      <c>
        <v>652.840833</v>
      </c>
      <c>
        <v>0</v>
      </c>
      <c>
        <v>0</v>
      </c>
      <c>
        <v>0</v>
      </c>
      <c>
        <v>0</v>
      </c>
    </row>
    <row>
      <c>
        <v>2392873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M-1814 KISIK DM-1 35-22-M00095_KISIK SANAYİ-1 M11_72099708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15:56:25</t>
        </is>
      </c>
      <c>
        <is>
          <t>11.10.2022 16:46:47</t>
        </is>
      </c>
      <c>
        <v>0.839444444</v>
      </c>
      <c>
        <v>17</v>
      </c>
      <c>
        <v>560</v>
      </c>
      <c>
        <v>0</v>
      </c>
      <c>
        <v>0</v>
      </c>
      <c>
        <v>0</v>
      </c>
      <c>
        <v>0</v>
      </c>
      <c>
        <v>14.270556</v>
      </c>
      <c>
        <v>470.088889</v>
      </c>
      <c>
        <v>0</v>
      </c>
      <c>
        <v>0</v>
      </c>
      <c>
        <v>0</v>
      </c>
      <c>
        <v>0</v>
      </c>
    </row>
    <row>
      <c>
        <v>2392878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M-52 DOĞANKENT SİTESİ 35-14-M00052_956645276_956645276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16:07:55</t>
        </is>
      </c>
      <c>
        <is>
          <t>11.10.2022 17:38:00</t>
        </is>
      </c>
      <c>
        <v>1.501388888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1.501389</v>
      </c>
      <c>
        <v>0</v>
      </c>
      <c>
        <v>0</v>
      </c>
      <c>
        <v>0</v>
      </c>
      <c>
        <v>0</v>
      </c>
    </row>
    <row>
      <c>
        <v>2392879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35-26-A00004_KUTLUTAŞ M29_2307568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16:10:50</t>
        </is>
      </c>
      <c>
        <is>
          <t>11.10.2022 16:16:18</t>
        </is>
      </c>
      <c>
        <v>0.091111111</v>
      </c>
      <c>
        <v>66</v>
      </c>
      <c>
        <v>83</v>
      </c>
      <c>
        <v>0</v>
      </c>
      <c>
        <v>0</v>
      </c>
      <c>
        <v>0</v>
      </c>
      <c>
        <v>0</v>
      </c>
      <c>
        <v>6.013333</v>
      </c>
      <c>
        <v>7.562222</v>
      </c>
      <c>
        <v>0</v>
      </c>
      <c>
        <v>0</v>
      </c>
      <c>
        <v>0</v>
      </c>
      <c>
        <v>0</v>
      </c>
    </row>
    <row>
      <c>
        <v>2392884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TR-2/28-C 45-72-L00067_A_56391098_56391098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16:12:47</t>
        </is>
      </c>
      <c>
        <is>
          <t>11.10.2022 16:52:01</t>
        </is>
      </c>
      <c>
        <v>0.653888888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26.809444</v>
      </c>
      <c>
        <v>0</v>
      </c>
      <c>
        <v>0</v>
      </c>
      <c>
        <v>0</v>
      </c>
      <c>
        <v>0</v>
      </c>
    </row>
    <row>
      <c>
        <v>2392883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DM-5/TR-3 35-13-L00490_946423084_946423084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16:15:32</t>
        </is>
      </c>
      <c>
        <is>
          <t>11.10.2022 18:55:18</t>
        </is>
      </c>
      <c>
        <v>2.662777777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37.278889</v>
      </c>
      <c>
        <v>0</v>
      </c>
      <c>
        <v>0</v>
      </c>
    </row>
    <row>
      <c>
        <v>2392886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TR-7 35-21-L00033_953359628_953359628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16:15:40</t>
        </is>
      </c>
      <c>
        <is>
          <t>11.10.2022 18:57:50</t>
        </is>
      </c>
      <c>
        <v>2.702777777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2.702778</v>
      </c>
      <c>
        <v>0</v>
      </c>
      <c>
        <v>0</v>
      </c>
    </row>
    <row>
      <c>
        <v>2392885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SELÇUK İM/DM 35-13-A00004_HatBaşıAyırıcı_79111075 L04_79111075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16:17:55</t>
        </is>
      </c>
      <c>
        <is>
          <t>11.10.2022 18:09:38</t>
        </is>
      </c>
      <c>
        <v>1.861944444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1.861944</v>
      </c>
      <c>
        <v>0</v>
      </c>
      <c>
        <v>0</v>
      </c>
      <c>
        <v>0</v>
      </c>
    </row>
    <row>
      <c>
        <v>2392887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KARABEL KÖK(VİŞNELİ KÖK) 35-26-M01207_KARABEL RES M06_66051330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16:22:01</t>
        </is>
      </c>
      <c>
        <is>
          <t>11.10.2022 17:06:09</t>
        </is>
      </c>
      <c>
        <v>0.735555555</v>
      </c>
      <c>
        <v>23</v>
      </c>
      <c>
        <v>0</v>
      </c>
      <c>
        <v>0</v>
      </c>
      <c>
        <v>0</v>
      </c>
      <c>
        <v>0</v>
      </c>
      <c>
        <v>0</v>
      </c>
      <c>
        <v>16.917778</v>
      </c>
      <c>
        <v>0</v>
      </c>
      <c>
        <v>0</v>
      </c>
      <c>
        <v>0</v>
      </c>
      <c>
        <v>0</v>
      </c>
      <c>
        <v>0</v>
      </c>
    </row>
    <row>
      <c>
        <v>2392889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KARABULU TR-6 35-31-L00354_47897518_56391359_56391359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16:24:59</t>
        </is>
      </c>
      <c>
        <is>
          <t>11.10.2022 19:08:46</t>
        </is>
      </c>
      <c>
        <v>2.729722222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49.135</v>
      </c>
    </row>
    <row>
      <c>
        <v>2392888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METAL İŞLERİ TR-5 35-22-M00105_DAĞITIM TRAFO METAL İŞLERİ TR-5 M04_72108831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11.10.2022 16:25:40</t>
        </is>
      </c>
      <c>
        <is>
          <t>11.10.2022 18:02:58</t>
        </is>
      </c>
      <c>
        <v>1.621666666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53.515</v>
      </c>
      <c>
        <v>0</v>
      </c>
      <c>
        <v>0</v>
      </c>
      <c>
        <v>0</v>
      </c>
      <c>
        <v>0</v>
      </c>
    </row>
    <row>
      <c>
        <v>2392893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GÜMÜLDÜR M-26 35-25-M00026_35-25-M00026_2362190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11.10.2022 16:25:48</t>
        </is>
      </c>
      <c>
        <is>
          <t>11.10.2022 17:18:23</t>
        </is>
      </c>
      <c>
        <v>0.876388888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80.627778</v>
      </c>
      <c>
        <v>0</v>
      </c>
      <c>
        <v>0</v>
      </c>
      <c>
        <v>0</v>
      </c>
      <c>
        <v>0</v>
      </c>
    </row>
    <row>
      <c>
        <v>2392892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TR-150 35-15-M00150_D_56380195_56380195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16:32:41</t>
        </is>
      </c>
      <c>
        <is>
          <t>11.10.2022 18:17:03</t>
        </is>
      </c>
      <c>
        <v>1.739444444</v>
      </c>
      <c>
        <v>0</v>
      </c>
      <c>
        <v>210</v>
      </c>
      <c>
        <v>0</v>
      </c>
      <c>
        <v>0</v>
      </c>
      <c>
        <v>0</v>
      </c>
      <c>
        <v>0</v>
      </c>
      <c>
        <v>0</v>
      </c>
      <c>
        <v>365.283333</v>
      </c>
      <c>
        <v>0</v>
      </c>
      <c>
        <v>0</v>
      </c>
      <c>
        <v>0</v>
      </c>
      <c>
        <v>0</v>
      </c>
    </row>
    <row>
      <c>
        <v>2392898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ULUCAK TM 35-28-A00002_HatBaşıAyırıcı_53133662 M13_53133662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16:37:34</t>
        </is>
      </c>
      <c>
        <is>
          <t>11.10.2022 18:22:33</t>
        </is>
      </c>
      <c>
        <v>1.749722222</v>
      </c>
      <c>
        <v>14</v>
      </c>
      <c>
        <v>0</v>
      </c>
      <c>
        <v>0</v>
      </c>
      <c>
        <v>0</v>
      </c>
      <c>
        <v>0</v>
      </c>
      <c>
        <v>0</v>
      </c>
      <c>
        <v>24.496111</v>
      </c>
      <c>
        <v>0</v>
      </c>
      <c>
        <v>0</v>
      </c>
      <c>
        <v>0</v>
      </c>
      <c>
        <v>0</v>
      </c>
      <c>
        <v>0</v>
      </c>
    </row>
    <row>
      <c>
        <v>2392899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ORTAKÖY TR-1 45-71-M01729_953206369_953206369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16:46:55</t>
        </is>
      </c>
      <c>
        <is>
          <t>11.10.2022 19:47:23</t>
        </is>
      </c>
      <c>
        <v>3.007777777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3.007778</v>
      </c>
      <c>
        <v>0</v>
      </c>
      <c>
        <v>0</v>
      </c>
      <c>
        <v>0</v>
      </c>
      <c>
        <v>0</v>
      </c>
    </row>
    <row>
      <c>
        <v>2392900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45-71-M00183_ESKİ YAĞCILAR M10_72249506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16:50:39</t>
        </is>
      </c>
      <c>
        <is>
          <t>11.10.2022 18:18:18</t>
        </is>
      </c>
      <c>
        <v>1.460833333</v>
      </c>
      <c>
        <v>11</v>
      </c>
      <c>
        <v>0</v>
      </c>
      <c>
        <v>0</v>
      </c>
      <c>
        <v>0</v>
      </c>
      <c>
        <v>0</v>
      </c>
      <c>
        <v>0</v>
      </c>
      <c>
        <v>16.069167</v>
      </c>
      <c>
        <v>0</v>
      </c>
      <c>
        <v>0</v>
      </c>
      <c>
        <v>0</v>
      </c>
      <c>
        <v>0</v>
      </c>
      <c>
        <v>0</v>
      </c>
    </row>
    <row>
      <c>
        <v>2392903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DM-2/41 (ULUCAMİİ ÖNÜ) 45-71-M00515_A_56403964_56403964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16:55:27</t>
        </is>
      </c>
      <c>
        <is>
          <t>11.10.2022 18:44:37</t>
        </is>
      </c>
      <c>
        <v>1.819444444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1.819444</v>
      </c>
      <c>
        <v>0</v>
      </c>
      <c>
        <v>0</v>
      </c>
      <c>
        <v>0</v>
      </c>
      <c>
        <v>0</v>
      </c>
    </row>
    <row>
      <c>
        <v>2392906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35-23-M00022__76654992_76654992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17:10:29</t>
        </is>
      </c>
      <c>
        <is>
          <t>11.10.2022 17:47:44</t>
        </is>
      </c>
      <c>
        <v>0.620833333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43.458333</v>
      </c>
      <c>
        <v>0</v>
      </c>
      <c>
        <v>0</v>
      </c>
      <c>
        <v>0</v>
      </c>
      <c>
        <v>0</v>
      </c>
    </row>
    <row>
      <c>
        <v>2392909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35-20-M00085_TR-4 - TR-5 M04_72358872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17:17:28</t>
        </is>
      </c>
      <c>
        <is>
          <t>11.10.2022 18:12:50</t>
        </is>
      </c>
      <c>
        <v>0.922777777</v>
      </c>
      <c>
        <v>0</v>
      </c>
      <c>
        <v>0</v>
      </c>
      <c>
        <v>0</v>
      </c>
      <c>
        <v>0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126.420555</v>
      </c>
    </row>
    <row>
      <c>
        <v>2392910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DM-4/TR-1 35-22-M00004_DM-4/TR-12 M14_2330245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17:23:23</t>
        </is>
      </c>
      <c>
        <is>
          <t>11.10.2022 17:58:51</t>
        </is>
      </c>
      <c>
        <v>0.591111111</v>
      </c>
      <c>
        <v>18</v>
      </c>
      <c>
        <v>943</v>
      </c>
      <c>
        <v>0</v>
      </c>
      <c>
        <v>0</v>
      </c>
      <c>
        <v>0</v>
      </c>
      <c>
        <v>0</v>
      </c>
      <c>
        <v>10.64</v>
      </c>
      <c>
        <v>557.417778</v>
      </c>
      <c>
        <v>0</v>
      </c>
      <c>
        <v>0</v>
      </c>
      <c>
        <v>0</v>
      </c>
      <c>
        <v>0</v>
      </c>
    </row>
    <row>
      <c>
        <v>2392911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DOĞANBEY KÖK 35-14-M00100_DOĞANBEY KÖY M01_80639824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17:23:35</t>
        </is>
      </c>
      <c>
        <is>
          <t>11.10.2022 18:29:00</t>
        </is>
      </c>
      <c>
        <v>1.090277777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113.388889</v>
      </c>
      <c>
        <v>0</v>
      </c>
      <c>
        <v>0</v>
      </c>
      <c>
        <v>0</v>
      </c>
      <c>
        <v>0</v>
      </c>
    </row>
    <row>
      <c>
        <v>2392913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DAĞISTAN KÖK 35-16-M00186_HatBaşıAyırıcı_53138900 M03_53138900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17:29:04</t>
        </is>
      </c>
      <c>
        <is>
          <t>11.10.2022 19:01:28</t>
        </is>
      </c>
      <c>
        <v>1.54</v>
      </c>
      <c>
        <v>0</v>
      </c>
      <c>
        <v>20</v>
      </c>
      <c>
        <v>0</v>
      </c>
      <c>
        <v>0</v>
      </c>
      <c>
        <v>0</v>
      </c>
      <c>
        <v>46</v>
      </c>
      <c>
        <v>0</v>
      </c>
      <c>
        <v>30.8</v>
      </c>
      <c>
        <v>0</v>
      </c>
      <c>
        <v>0</v>
      </c>
      <c>
        <v>0</v>
      </c>
      <c>
        <v>70.84</v>
      </c>
    </row>
    <row>
      <c>
        <v>2392915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DM-8/TR-49 45-72-L00943__72373504_72373504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17:31:06</t>
        </is>
      </c>
      <c>
        <is>
          <t>11.10.2022 18:42:51</t>
        </is>
      </c>
      <c>
        <v>1.195833333</v>
      </c>
      <c>
        <v>0</v>
      </c>
      <c>
        <v>322</v>
      </c>
      <c>
        <v>0</v>
      </c>
      <c>
        <v>0</v>
      </c>
      <c>
        <v>0</v>
      </c>
      <c>
        <v>0</v>
      </c>
      <c>
        <v>0</v>
      </c>
      <c>
        <v>385.058333</v>
      </c>
      <c>
        <v>0</v>
      </c>
      <c>
        <v>0</v>
      </c>
      <c>
        <v>0</v>
      </c>
      <c>
        <v>0</v>
      </c>
    </row>
    <row>
      <c>
        <v>2392922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KÖREKE TR-1 45-75-M00135_DIREK TIPI TRAFO HUCRESI H01_2085445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11.10.2022 17:44:32</t>
        </is>
      </c>
      <c>
        <is>
          <t>11.10.2022 20:19:59</t>
        </is>
      </c>
      <c>
        <v>2.590833333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132.1325</v>
      </c>
      <c>
        <v>0</v>
      </c>
      <c>
        <v>0</v>
      </c>
    </row>
    <row>
      <c>
        <v>2392924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35-22-M00088_TEKELİ M10_48495871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17:58:26</t>
        </is>
      </c>
      <c>
        <is>
          <t>11.10.2022 19:05:45</t>
        </is>
      </c>
      <c>
        <v>1.121944444</v>
      </c>
      <c>
        <v>16</v>
      </c>
      <c>
        <v>1159</v>
      </c>
      <c>
        <v>0</v>
      </c>
      <c>
        <v>0</v>
      </c>
      <c>
        <v>0</v>
      </c>
      <c>
        <v>0</v>
      </c>
      <c>
        <v>17.951111</v>
      </c>
      <c>
        <v>1300.333611</v>
      </c>
      <c>
        <v>0</v>
      </c>
      <c>
        <v>0</v>
      </c>
      <c>
        <v>0</v>
      </c>
      <c>
        <v>0</v>
      </c>
    </row>
    <row>
      <c>
        <v>2392925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KAYACIK KOZLUCA TR-2 45-75-M00227_B_56388847_56388847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18:01:07</t>
        </is>
      </c>
      <c>
        <is>
          <t>11.10.2022 20:51:22</t>
        </is>
      </c>
      <c>
        <v>2.8375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11.35</v>
      </c>
      <c>
        <v>0</v>
      </c>
      <c>
        <v>0</v>
      </c>
    </row>
    <row>
      <c>
        <v>2392927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45-78-M00730_HatBaşıAyırıcı_89483870 M03_89483870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18:06:23</t>
        </is>
      </c>
      <c>
        <is>
          <t>11.10.2022 21:19:22</t>
        </is>
      </c>
      <c>
        <v>3.216388888</v>
      </c>
      <c>
        <v>1</v>
      </c>
      <c>
        <v>481</v>
      </c>
      <c>
        <v>0</v>
      </c>
      <c>
        <v>0</v>
      </c>
      <c>
        <v>3</v>
      </c>
      <c>
        <v>326</v>
      </c>
      <c>
        <v>3.216389</v>
      </c>
      <c>
        <v>1547.083055</v>
      </c>
      <c>
        <v>0</v>
      </c>
      <c>
        <v>0</v>
      </c>
      <c>
        <v>9.649167</v>
      </c>
      <c>
        <v>1048.542777</v>
      </c>
    </row>
    <row>
      <c>
        <v>2392932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BELEVİ TR-2 35-13-L00061_A_56383512_56383512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11.10.2022 18:15:37</t>
        </is>
      </c>
      <c>
        <is>
          <t>11.10.2022 20:46:04</t>
        </is>
      </c>
      <c>
        <v>2.5075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193.0775</v>
      </c>
      <c>
        <v>0</v>
      </c>
      <c>
        <v>0</v>
      </c>
      <c>
        <v>0</v>
      </c>
      <c>
        <v>0</v>
      </c>
    </row>
    <row>
      <c>
        <v>2392936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ÖZGÖRKEY KÖK 35-26-M00256_ÇAPAK M07_65969695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18:17:01</t>
        </is>
      </c>
      <c>
        <is>
          <t>11.10.2022 18:40:09</t>
        </is>
      </c>
      <c>
        <v>0.385555555</v>
      </c>
      <c>
        <v>19</v>
      </c>
      <c>
        <v>1</v>
      </c>
      <c>
        <v>0</v>
      </c>
      <c>
        <v>0</v>
      </c>
      <c>
        <v>0</v>
      </c>
      <c>
        <v>0</v>
      </c>
      <c>
        <v>7.325556</v>
      </c>
      <c>
        <v>0.385556</v>
      </c>
      <c>
        <v>0</v>
      </c>
      <c>
        <v>0</v>
      </c>
      <c>
        <v>0</v>
      </c>
      <c>
        <v>0</v>
      </c>
    </row>
    <row>
      <c>
        <v>2392933</v>
      </c>
      <c>
        <v>1</v>
      </c>
      <c>
        <is>
          <t>MANİSA</t>
        </is>
      </c>
      <c>
        <v>KIRKAĞAÇ</v>
      </c>
      <c>
        <is>
          <t>Saha Dağıtım Kutusu (SDK)</t>
        </is>
      </c>
      <c t="inlineStr">
        <is>
          <t>KIRKAĞAÇ TR-11 45-76-M00011_A A1_42857736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18:25:15</t>
        </is>
      </c>
      <c>
        <is>
          <t>11.10.2022 18:44:52</t>
        </is>
      </c>
      <c>
        <v>0.326944444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11.116111</v>
      </c>
      <c>
        <v>0</v>
      </c>
      <c>
        <v>0</v>
      </c>
    </row>
    <row>
      <c>
        <v>2392934</v>
      </c>
      <c>
        <v>1</v>
      </c>
      <c>
        <is>
          <t>İZMİR</t>
        </is>
      </c>
      <c>
        <v>KARABURUN</v>
      </c>
      <c>
        <is>
          <t>Dağıtım Transformatörü</t>
        </is>
      </c>
      <c t="inlineStr">
        <is>
          <t>KARABURUN TR-15 35-21-L00013_35-21-L00013_2376071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18:25:53</t>
        </is>
      </c>
      <c>
        <is>
          <t>11.10.2022 19:02:34</t>
        </is>
      </c>
      <c>
        <v>0.611388888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61.138889</v>
      </c>
      <c>
        <v>0</v>
      </c>
      <c>
        <v>0</v>
      </c>
    </row>
    <row>
      <c>
        <v>2392937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BAŞKÖY YEŞİLDERE TR-2 35-29-L00227_35-29-L00227_2368871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11.10.2022 18:31:58</t>
        </is>
      </c>
      <c>
        <is>
          <t>11.10.2022 20:11:44</t>
        </is>
      </c>
      <c>
        <v>1.662777777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59.86</v>
      </c>
      <c>
        <v>0</v>
      </c>
      <c>
        <v>0</v>
      </c>
      <c>
        <v>0</v>
      </c>
      <c>
        <v>0</v>
      </c>
    </row>
    <row>
      <c>
        <v>2392940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M-712 KERESTECİLER SİTESİ 35-08-M00712_M -1937 M03_72145231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18:36:29</t>
        </is>
      </c>
      <c>
        <is>
          <t>11.10.2022 19:21:05</t>
        </is>
      </c>
      <c>
        <v>0.743333333</v>
      </c>
      <c>
        <v>6</v>
      </c>
      <c>
        <v>1</v>
      </c>
      <c>
        <v>0</v>
      </c>
      <c>
        <v>0</v>
      </c>
      <c>
        <v>0</v>
      </c>
      <c>
        <v>0</v>
      </c>
      <c>
        <v>4.46</v>
      </c>
      <c>
        <v>0.743333</v>
      </c>
      <c>
        <v>0</v>
      </c>
      <c>
        <v>0</v>
      </c>
      <c>
        <v>0</v>
      </c>
      <c>
        <v>0</v>
      </c>
    </row>
    <row>
      <c>
        <v>2392946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KAYIŞLAR KÖK 45-80-M00183_KAYIŞLAR M02_72195772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18:49:19</t>
        </is>
      </c>
      <c>
        <is>
          <t>11.10.2022 19:27:40</t>
        </is>
      </c>
      <c>
        <v>0.639166666</v>
      </c>
      <c>
        <v>0</v>
      </c>
      <c>
        <v>0</v>
      </c>
      <c>
        <v>0</v>
      </c>
      <c>
        <v>0</v>
      </c>
      <c>
        <v>1</v>
      </c>
      <c>
        <v>278</v>
      </c>
      <c>
        <v>0</v>
      </c>
      <c>
        <v>0</v>
      </c>
      <c>
        <v>0</v>
      </c>
      <c>
        <v>0</v>
      </c>
      <c>
        <v>0.639167</v>
      </c>
      <c>
        <v>177.688333</v>
      </c>
    </row>
    <row>
      <c>
        <v>2392952</v>
      </c>
      <c>
        <v>1</v>
      </c>
      <c>
        <is>
          <t>İZMİR</t>
        </is>
      </c>
      <c>
        <v>NARLIDERE</v>
      </c>
      <c>
        <is>
          <t>AG Fideri</t>
        </is>
      </c>
      <c t="inlineStr">
        <is>
          <t>K-1212 35-07-K01212_B_56374421_56374421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18:57:11</t>
        </is>
      </c>
      <c>
        <is>
          <t>11.10.2022 20:04:42</t>
        </is>
      </c>
      <c>
        <v>1.125277777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77.644167</v>
      </c>
      <c>
        <v>0</v>
      </c>
      <c>
        <v>0</v>
      </c>
      <c>
        <v>0</v>
      </c>
      <c>
        <v>0</v>
      </c>
    </row>
    <row>
      <c>
        <v>2392953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KALEKÖY TR-2 35-31-L00235_47918507_56386518_56386518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18:59:29</t>
        </is>
      </c>
      <c>
        <is>
          <t>11.10.2022 19:52:08</t>
        </is>
      </c>
      <c>
        <v>0.8775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2.6325</v>
      </c>
    </row>
    <row>
      <c>
        <v>2392954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K-1395 35-08-K01395_97667925_97667925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19:11:21</t>
        </is>
      </c>
      <c>
        <is>
          <t>11.10.2022 19:53:54</t>
        </is>
      </c>
      <c>
        <v>0.709166666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2.1275</v>
      </c>
      <c>
        <v>0</v>
      </c>
      <c>
        <v>0</v>
      </c>
      <c>
        <v>0</v>
      </c>
      <c>
        <v>0</v>
      </c>
    </row>
    <row>
      <c>
        <v>2392958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ÜÇYOL KÖK 45-82-M00128_HatBaşıAyırıcı_53136093 M06_53136093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11.10.2022 19:28:39</t>
        </is>
      </c>
      <c>
        <is>
          <t>11.10.2022 20:51:49</t>
        </is>
      </c>
      <c>
        <v>1.386111111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18.019444</v>
      </c>
    </row>
    <row>
      <c>
        <v>2392960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TST-1 M02_2323505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19:31:17</t>
        </is>
      </c>
      <c>
        <is>
          <t>11.10.2022 20:00:43</t>
        </is>
      </c>
      <c>
        <v>0.490555555</v>
      </c>
      <c>
        <v>49</v>
      </c>
      <c>
        <v>0</v>
      </c>
      <c>
        <v>0</v>
      </c>
      <c>
        <v>0</v>
      </c>
      <c>
        <v>0</v>
      </c>
      <c>
        <v>0</v>
      </c>
      <c>
        <v>24.037222</v>
      </c>
      <c>
        <v>0</v>
      </c>
      <c>
        <v>0</v>
      </c>
      <c>
        <v>0</v>
      </c>
      <c>
        <v>0</v>
      </c>
      <c>
        <v>0</v>
      </c>
    </row>
    <row>
      <c>
        <v>2392959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TEOMAN AVCIOĞLU SLM GRB TR 35-27-M00549_A_56363844_56363844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11.10.2022 19:32:35</t>
        </is>
      </c>
      <c>
        <is>
          <t>11.10.2022 23:22:24</t>
        </is>
      </c>
      <c>
        <v>3.830277777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11.490833</v>
      </c>
      <c>
        <v>0</v>
      </c>
      <c>
        <v>0</v>
      </c>
      <c>
        <v>0</v>
      </c>
      <c>
        <v>0</v>
      </c>
    </row>
    <row>
      <c>
        <v>2392961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MALTEPE TR-3 35-28-M00446_7698899_56360136_56360136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19:44:26</t>
        </is>
      </c>
      <c>
        <is>
          <t>11.10.2022 20:29:20</t>
        </is>
      </c>
      <c>
        <v>0.748333333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13.47</v>
      </c>
      <c>
        <v>0</v>
      </c>
      <c>
        <v>0</v>
      </c>
      <c>
        <v>0</v>
      </c>
      <c>
        <v>0</v>
      </c>
    </row>
    <row>
      <c>
        <v>2392966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TR-51 35-23-M00051_42097959_56375036_56375036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20:25:02</t>
        </is>
      </c>
      <c>
        <is>
          <t>11.10.2022 20:48:51</t>
        </is>
      </c>
      <c>
        <v>0.396944444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37.312778</v>
      </c>
      <c>
        <v>0</v>
      </c>
      <c>
        <v>0</v>
      </c>
      <c>
        <v>0</v>
      </c>
      <c>
        <v>0</v>
      </c>
    </row>
    <row>
      <c>
        <v>2392967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DM-14/11-A 45-71-M02001_953209369_953209369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20:31:33</t>
        </is>
      </c>
      <c>
        <is>
          <t>11.10.2022 21:16:45</t>
        </is>
      </c>
      <c>
        <v>0.753333333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2.26</v>
      </c>
      <c>
        <v>0</v>
      </c>
      <c>
        <v>0</v>
      </c>
      <c>
        <v>0</v>
      </c>
      <c>
        <v>0</v>
      </c>
    </row>
    <row>
      <c>
        <v>2392968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TR-1/91 45-72-M00091_A_56390618_56390618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11.10.2022 20:40:43</t>
        </is>
      </c>
      <c>
        <is>
          <t>12.10.2022 00:01:28</t>
        </is>
      </c>
      <c>
        <v>3.345833333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63.570833</v>
      </c>
      <c>
        <v>0</v>
      </c>
      <c>
        <v>0</v>
      </c>
      <c>
        <v>0</v>
      </c>
      <c>
        <v>0</v>
      </c>
    </row>
    <row>
      <c>
        <v>2392970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K-1879 35-09-K01879_F f3b_5861893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11.10.2022 20:42:04</t>
        </is>
      </c>
      <c>
        <is>
          <t>11.10.2022 21:35:43</t>
        </is>
      </c>
      <c>
        <v>0.894166666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13.4125</v>
      </c>
      <c>
        <v>0</v>
      </c>
      <c>
        <v>0</v>
      </c>
      <c>
        <v>0</v>
      </c>
      <c>
        <v>0</v>
      </c>
    </row>
    <row>
      <c>
        <v>2392974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35-18-M00059_TATAR DM (İYTE)-1 M09_72185134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21:03:28</t>
        </is>
      </c>
      <c>
        <is>
          <t>11.10.2022 21:18:10</t>
        </is>
      </c>
      <c>
        <v>0.245</v>
      </c>
      <c>
        <v>0</v>
      </c>
      <c>
        <v>0</v>
      </c>
      <c>
        <v>0</v>
      </c>
      <c>
        <v>0</v>
      </c>
      <c>
        <v>21</v>
      </c>
      <c>
        <v>369</v>
      </c>
      <c>
        <v>0</v>
      </c>
      <c>
        <v>0</v>
      </c>
      <c>
        <v>0</v>
      </c>
      <c>
        <v>0</v>
      </c>
      <c>
        <v>5.145</v>
      </c>
      <c>
        <v>90.405</v>
      </c>
    </row>
    <row>
      <c>
        <v>2392973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35-18-M00059_CANTÜRK MADEN M11_72185136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21:03:31</t>
        </is>
      </c>
      <c>
        <is>
          <t>11.10.2022 21:39:27</t>
        </is>
      </c>
      <c>
        <v>0.598888888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1.796667</v>
      </c>
      <c>
        <v>0</v>
      </c>
    </row>
    <row>
      <c>
        <v>2392975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35-03-K01717_E_56366487_56366487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21:06:36</t>
        </is>
      </c>
      <c>
        <is>
          <t>11.10.2022 22:39:08</t>
        </is>
      </c>
      <c>
        <v>1.542222222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95.617778</v>
      </c>
      <c>
        <v>0</v>
      </c>
      <c>
        <v>0</v>
      </c>
      <c>
        <v>0</v>
      </c>
      <c>
        <v>0</v>
      </c>
    </row>
    <row>
      <c>
        <v>2392978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M-1989 35-09-M01989_913243135_913243135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21:34:02</t>
        </is>
      </c>
      <c>
        <is>
          <t>12.10.2022 00:28:16</t>
        </is>
      </c>
      <c>
        <v>2.903888888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34.846667</v>
      </c>
      <c>
        <v>0</v>
      </c>
      <c>
        <v>0</v>
      </c>
      <c>
        <v>0</v>
      </c>
      <c>
        <v>0</v>
      </c>
    </row>
    <row>
      <c>
        <v>2392979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TR-14 35-17-M00214__56355215_56355215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11.10.2022 21:36:08</t>
        </is>
      </c>
      <c>
        <is>
          <t>11.10.2022 22:20:20</t>
        </is>
      </c>
      <c>
        <v>0.736666666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28.73</v>
      </c>
      <c>
        <v>0</v>
      </c>
      <c>
        <v>0</v>
      </c>
    </row>
    <row>
      <c>
        <v>2392980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K-3975 35-04-K03975_99518556_99518556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11.10.2022 21:42:53</t>
        </is>
      </c>
      <c>
        <is>
          <t>11.10.2022 22:45:46</t>
        </is>
      </c>
      <c>
        <v>1.048055555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14.672778</v>
      </c>
      <c>
        <v>0</v>
      </c>
      <c>
        <v>0</v>
      </c>
      <c>
        <v>0</v>
      </c>
      <c>
        <v>0</v>
      </c>
    </row>
    <row>
      <c>
        <v>2392981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L-132 35-18-L00132_50067446 A01_50068630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11.10.2022 21:47:00</t>
        </is>
      </c>
      <c>
        <is>
          <t>11.10.2022 22:56:52</t>
        </is>
      </c>
      <c>
        <v>1.164444444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9.315556</v>
      </c>
      <c>
        <v>0</v>
      </c>
      <c>
        <v>0</v>
      </c>
    </row>
    <row>
      <c>
        <v>2392983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K-3159 35-07-K03159_97595542_97595542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21:53:21</t>
        </is>
      </c>
      <c>
        <is>
          <t>11.10.2022 22:50:04</t>
        </is>
      </c>
      <c>
        <v>0.945277777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0.945278</v>
      </c>
      <c>
        <v>0</v>
      </c>
      <c>
        <v>0</v>
      </c>
      <c>
        <v>0</v>
      </c>
      <c>
        <v>0</v>
      </c>
    </row>
    <row>
      <c>
        <v>2392985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TEKELİ DM 35-22-M00088_HatBaşıAyırıcı_50156204 M10_50156204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21:59:28</t>
        </is>
      </c>
      <c>
        <is>
          <t>11.10.2022 23:25:46</t>
        </is>
      </c>
      <c>
        <v>1.438333333</v>
      </c>
      <c>
        <v>4</v>
      </c>
      <c>
        <v>0</v>
      </c>
      <c>
        <v>0</v>
      </c>
      <c>
        <v>0</v>
      </c>
      <c>
        <v>0</v>
      </c>
      <c>
        <v>0</v>
      </c>
      <c>
        <v>5.753333</v>
      </c>
      <c>
        <v>0</v>
      </c>
      <c>
        <v>0</v>
      </c>
      <c>
        <v>0</v>
      </c>
      <c>
        <v>0</v>
      </c>
      <c>
        <v>0</v>
      </c>
    </row>
    <row>
      <c>
        <v>2392986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22:01:18</t>
        </is>
      </c>
      <c>
        <is>
          <t>11.10.2022 22:05:24</t>
        </is>
      </c>
      <c>
        <v>0.068336111</v>
      </c>
      <c>
        <v>57</v>
      </c>
      <c>
        <v>2045</v>
      </c>
      <c>
        <v>0</v>
      </c>
      <c>
        <v>0</v>
      </c>
      <c>
        <v>0</v>
      </c>
      <c>
        <v>0</v>
      </c>
      <c>
        <v>3.895158</v>
      </c>
      <c>
        <v>139.747347</v>
      </c>
      <c>
        <v>0</v>
      </c>
      <c>
        <v>0</v>
      </c>
      <c>
        <v>0</v>
      </c>
      <c>
        <v>0</v>
      </c>
    </row>
    <row>
      <c>
        <v>2392987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M-1211 35-02-M01211_99724742_99724742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11.10.2022 22:03:27</t>
        </is>
      </c>
      <c>
        <is>
          <t>12.10.2022 00:54:04</t>
        </is>
      </c>
      <c>
        <v>2.843611111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17.061667</v>
      </c>
      <c>
        <v>0</v>
      </c>
      <c>
        <v>0</v>
      </c>
      <c>
        <v>0</v>
      </c>
      <c>
        <v>0</v>
      </c>
    </row>
    <row>
      <c>
        <v>2392993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22:28:42</t>
        </is>
      </c>
      <c>
        <is>
          <t>11.10.2022 22:52:01</t>
        </is>
      </c>
      <c>
        <v>0.388611111</v>
      </c>
      <c>
        <v>0</v>
      </c>
      <c>
        <v>0</v>
      </c>
      <c>
        <v>2</v>
      </c>
      <c>
        <v>264</v>
      </c>
      <c>
        <v>3</v>
      </c>
      <c>
        <v>309</v>
      </c>
      <c>
        <v>0</v>
      </c>
      <c>
        <v>0</v>
      </c>
      <c>
        <v>0.777222</v>
      </c>
      <c>
        <v>102.593333</v>
      </c>
      <c>
        <v>1.165833</v>
      </c>
      <c>
        <v>120.080833</v>
      </c>
    </row>
    <row>
      <c>
        <v>2392991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22:28:57</t>
        </is>
      </c>
      <c>
        <is>
          <t>11.10.2022 22:52:46</t>
        </is>
      </c>
      <c>
        <v>0.397085</v>
      </c>
      <c>
        <v>57</v>
      </c>
      <c>
        <v>2045</v>
      </c>
      <c>
        <v>0</v>
      </c>
      <c>
        <v>0</v>
      </c>
      <c>
        <v>0</v>
      </c>
      <c>
        <v>0</v>
      </c>
      <c>
        <v>22.633845</v>
      </c>
      <c>
        <v>812.038825</v>
      </c>
      <c>
        <v>0</v>
      </c>
      <c>
        <v>0</v>
      </c>
      <c>
        <v>0</v>
      </c>
      <c>
        <v>0</v>
      </c>
    </row>
    <row>
      <c>
        <v>2393003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22:58:52</t>
        </is>
      </c>
      <c>
        <is>
          <t>11.10.2022 23:05:13</t>
        </is>
      </c>
      <c>
        <v>0.105895277</v>
      </c>
      <c>
        <v>57</v>
      </c>
      <c>
        <v>2045</v>
      </c>
      <c>
        <v>0</v>
      </c>
      <c>
        <v>0</v>
      </c>
      <c>
        <v>0</v>
      </c>
      <c>
        <v>0</v>
      </c>
      <c>
        <v>6.036031</v>
      </c>
      <c>
        <v>216.555841</v>
      </c>
      <c>
        <v>0</v>
      </c>
      <c>
        <v>0</v>
      </c>
      <c>
        <v>0</v>
      </c>
      <c>
        <v>0</v>
      </c>
    </row>
    <row>
      <c>
        <v>2393011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23:17:21</t>
        </is>
      </c>
      <c>
        <is>
          <t>11.10.2022 23:33:08</t>
        </is>
      </c>
      <c>
        <v>0.263322222</v>
      </c>
      <c>
        <v>57</v>
      </c>
      <c>
        <v>2045</v>
      </c>
      <c>
        <v>0</v>
      </c>
      <c>
        <v>0</v>
      </c>
      <c>
        <v>0</v>
      </c>
      <c>
        <v>0</v>
      </c>
      <c>
        <v>15.009367</v>
      </c>
      <c>
        <v>538.493944</v>
      </c>
      <c>
        <v>0</v>
      </c>
      <c>
        <v>0</v>
      </c>
      <c>
        <v>0</v>
      </c>
      <c>
        <v>0</v>
      </c>
    </row>
    <row>
      <c>
        <v>2393015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K-1093 35-03-K01093_910189943_910189943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11.10.2022 23:26:53</t>
        </is>
      </c>
      <c>
        <is>
          <t>12.10.2022 02:03:06</t>
        </is>
      </c>
      <c>
        <v>2.603611111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13.018056</v>
      </c>
      <c>
        <v>0</v>
      </c>
      <c>
        <v>0</v>
      </c>
      <c>
        <v>0</v>
      </c>
      <c>
        <v>0</v>
      </c>
    </row>
    <row>
      <c>
        <v>2393016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K-612 35-02-K00612_910172157_910172157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11.10.2022 23:45:32</t>
        </is>
      </c>
      <c>
        <is>
          <t>12.10.2022 02:53:18</t>
        </is>
      </c>
      <c>
        <v>3.129444444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9.388333</v>
      </c>
      <c>
        <v>0</v>
      </c>
      <c>
        <v>0</v>
      </c>
      <c>
        <v>0</v>
      </c>
      <c>
        <v>0</v>
      </c>
    </row>
    <row>
      <c>
        <v>2393017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11.10.2022 23:46:59</t>
        </is>
      </c>
      <c>
        <is>
          <t>12.10.2022 01:12:29</t>
        </is>
      </c>
      <c>
        <v>1.425</v>
      </c>
      <c>
        <v>0</v>
      </c>
      <c>
        <v>0</v>
      </c>
      <c>
        <v>2</v>
      </c>
      <c>
        <v>264</v>
      </c>
      <c>
        <v>3</v>
      </c>
      <c>
        <v>309</v>
      </c>
      <c>
        <v>0</v>
      </c>
      <c>
        <v>0</v>
      </c>
      <c>
        <v>2.85</v>
      </c>
      <c>
        <v>376.2</v>
      </c>
      <c>
        <v>4.275</v>
      </c>
      <c>
        <v>440.325</v>
      </c>
    </row>
    <row>
      <c>
        <v>2393018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TR-75 45-78-M00075_95000028347_95000028347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00:26:18</t>
        </is>
      </c>
      <c>
        <is>
          <t>12.10.2022 01:03:55</t>
        </is>
      </c>
      <c>
        <v>0.626944444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24.450833</v>
      </c>
      <c>
        <v>0</v>
      </c>
      <c>
        <v>0</v>
      </c>
      <c>
        <v>0</v>
      </c>
      <c>
        <v>0</v>
      </c>
    </row>
    <row>
      <c>
        <v>2393020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ÇALTIDERE TR-3 35-17-M00233_9969236_56357009_56357009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01:01:59</t>
        </is>
      </c>
      <c>
        <is>
          <t>12.10.2022 02:58:08</t>
        </is>
      </c>
      <c>
        <v>1.935833333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21.294167</v>
      </c>
      <c>
        <v>0</v>
      </c>
      <c>
        <v>0</v>
      </c>
      <c>
        <v>0</v>
      </c>
      <c>
        <v>0</v>
      </c>
    </row>
    <row>
      <c>
        <v>2393024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K-2311 35-03-K02311_B_56358149_56358149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02:03:45</t>
        </is>
      </c>
      <c>
        <is>
          <t>12.10.2022 04:26:09</t>
        </is>
      </c>
      <c>
        <v>2.373333333</v>
      </c>
      <c>
        <v>0</v>
      </c>
      <c>
        <v>208</v>
      </c>
      <c>
        <v>0</v>
      </c>
      <c>
        <v>0</v>
      </c>
      <c>
        <v>0</v>
      </c>
      <c>
        <v>0</v>
      </c>
      <c>
        <v>0</v>
      </c>
      <c>
        <v>493.653333</v>
      </c>
      <c>
        <v>0</v>
      </c>
      <c>
        <v>0</v>
      </c>
      <c>
        <v>0</v>
      </c>
      <c>
        <v>0</v>
      </c>
    </row>
    <row>
      <c>
        <v>2393027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ÇATALOLUK DM 45-74-M00227_HatBaşıAyırıcı_77952856 M07_77952856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06:19:22</t>
        </is>
      </c>
      <c>
        <is>
          <t>12.10.2022 07:37:51</t>
        </is>
      </c>
      <c>
        <v>1.308055555</v>
      </c>
      <c>
        <v>0</v>
      </c>
      <c>
        <v>1</v>
      </c>
      <c>
        <v>0</v>
      </c>
      <c>
        <v>0</v>
      </c>
      <c>
        <v>0</v>
      </c>
      <c>
        <v>259</v>
      </c>
      <c>
        <v>0</v>
      </c>
      <c>
        <v>1.308056</v>
      </c>
      <c>
        <v>0</v>
      </c>
      <c>
        <v>0</v>
      </c>
      <c>
        <v>0</v>
      </c>
      <c>
        <v>338.786389</v>
      </c>
    </row>
    <row>
      <c>
        <v>2393029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06:47:07</t>
        </is>
      </c>
      <c>
        <is>
          <t>12.10.2022 07:45:55</t>
        </is>
      </c>
      <c>
        <v>0.98</v>
      </c>
      <c>
        <v>73</v>
      </c>
      <c>
        <v>60</v>
      </c>
      <c>
        <v>0</v>
      </c>
      <c>
        <v>0</v>
      </c>
      <c>
        <v>0</v>
      </c>
      <c>
        <v>0</v>
      </c>
      <c>
        <v>71.54</v>
      </c>
      <c>
        <v>58.8</v>
      </c>
      <c>
        <v>0</v>
      </c>
      <c>
        <v>0</v>
      </c>
      <c>
        <v>0</v>
      </c>
      <c>
        <v>0</v>
      </c>
    </row>
    <row>
      <c>
        <v>2393033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KARASELENDİ SARI HASANLAR TR-1 45-81-M00056_A_56399529_56399529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07:16:52</t>
        </is>
      </c>
      <c>
        <is>
          <t>12.10.2022 09:05:28</t>
        </is>
      </c>
      <c>
        <v>1.81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41.63</v>
      </c>
      <c>
        <v>0</v>
      </c>
      <c>
        <v>0</v>
      </c>
    </row>
    <row>
      <c>
        <v>2393036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35-15-M00286_TR-9 TR-10 TR-11 M04_67554611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07:28:52</t>
        </is>
      </c>
      <c>
        <is>
          <t>12.10.2022 07:50:23</t>
        </is>
      </c>
      <c>
        <v>0.358611111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26.895833</v>
      </c>
      <c>
        <v>0</v>
      </c>
      <c>
        <v>0</v>
      </c>
      <c>
        <v>0</v>
      </c>
      <c>
        <v>0</v>
      </c>
    </row>
    <row>
      <c>
        <v>2393035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TAYTAN OFİS KÖK 45-78-M00314_SALİHLİ DM-2 GİRİŞİ (DEMİRKÖPRÜ-2) M07_60669742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07:29:37</t>
        </is>
      </c>
      <c>
        <is>
          <t>12.10.2022 08:11:24</t>
        </is>
      </c>
      <c>
        <v>0.696388888</v>
      </c>
      <c>
        <v>111</v>
      </c>
      <c>
        <v>300</v>
      </c>
      <c>
        <v>0</v>
      </c>
      <c>
        <v>0</v>
      </c>
      <c>
        <v>0</v>
      </c>
      <c>
        <v>0</v>
      </c>
      <c>
        <v>77.299167</v>
      </c>
      <c>
        <v>208.916666</v>
      </c>
      <c>
        <v>0</v>
      </c>
      <c>
        <v>0</v>
      </c>
      <c>
        <v>0</v>
      </c>
      <c>
        <v>0</v>
      </c>
    </row>
    <row>
      <c>
        <v>2393037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DM-4/TR-1 35-22-M00004_DM-4/TR-12 M14_2330245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07:30:10</t>
        </is>
      </c>
      <c>
        <is>
          <t>12.10.2022 09:15:43</t>
        </is>
      </c>
      <c>
        <v>1.759166666</v>
      </c>
      <c>
        <v>18</v>
      </c>
      <c>
        <v>944</v>
      </c>
      <c>
        <v>0</v>
      </c>
      <c>
        <v>0</v>
      </c>
      <c>
        <v>0</v>
      </c>
      <c>
        <v>0</v>
      </c>
      <c>
        <v>31.665</v>
      </c>
      <c>
        <v>1660.653333</v>
      </c>
      <c>
        <v>0</v>
      </c>
      <c>
        <v>0</v>
      </c>
      <c>
        <v>0</v>
      </c>
      <c>
        <v>0</v>
      </c>
    </row>
    <row>
      <c>
        <v>2393042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CABBAR DM 45-73-M00100_DSİ ÇIKIŞ M03_2057597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08:04:35</t>
        </is>
      </c>
      <c>
        <is>
          <t>12.10.2022 08:11:41</t>
        </is>
      </c>
      <c>
        <v>0.118333333</v>
      </c>
      <c>
        <v>39</v>
      </c>
      <c>
        <v>2217</v>
      </c>
      <c>
        <v>2</v>
      </c>
      <c>
        <v>131</v>
      </c>
      <c>
        <v>29</v>
      </c>
      <c>
        <v>1449</v>
      </c>
      <c>
        <v>4.615</v>
      </c>
      <c>
        <v>262.344999</v>
      </c>
      <c>
        <v>0.236667</v>
      </c>
      <c>
        <v>15.501667</v>
      </c>
      <c>
        <v>3.431667</v>
      </c>
      <c>
        <v>171.465</v>
      </c>
    </row>
    <row>
      <c>
        <v>2393047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TR-34 35-23-M00034_ALMAK KÖYLER M01_2124507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08:08:24</t>
        </is>
      </c>
      <c>
        <is>
          <t>12.10.2022 10:37:25</t>
        </is>
      </c>
      <c>
        <v>2.483611111</v>
      </c>
      <c>
        <v>0</v>
      </c>
      <c>
        <v>449</v>
      </c>
      <c>
        <v>0</v>
      </c>
      <c>
        <v>0</v>
      </c>
      <c>
        <v>0</v>
      </c>
      <c>
        <v>0</v>
      </c>
      <c>
        <v>0</v>
      </c>
      <c>
        <v>1115.141389</v>
      </c>
      <c>
        <v>0</v>
      </c>
      <c>
        <v>0</v>
      </c>
      <c>
        <v>0</v>
      </c>
      <c>
        <v>0</v>
      </c>
    </row>
    <row>
      <c>
        <v>2393048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08:09:45</t>
        </is>
      </c>
      <c>
        <is>
          <t>12.10.2022 09:00:07</t>
        </is>
      </c>
      <c>
        <v>0.839444444</v>
      </c>
      <c>
        <v>10</v>
      </c>
      <c>
        <v>107</v>
      </c>
      <c>
        <v>0</v>
      </c>
      <c>
        <v>0</v>
      </c>
      <c>
        <v>0</v>
      </c>
      <c>
        <v>0</v>
      </c>
      <c>
        <v>8.394444</v>
      </c>
      <c>
        <v>89.820556</v>
      </c>
      <c>
        <v>0</v>
      </c>
      <c>
        <v>0</v>
      </c>
      <c>
        <v>0</v>
      </c>
      <c>
        <v>0</v>
      </c>
    </row>
    <row>
      <c>
        <v>2393314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K-2311 35-03-K02311_910270086_910270086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08:14:06</t>
        </is>
      </c>
      <c>
        <is>
          <t>12.10.2022 23:38:07</t>
        </is>
      </c>
      <c>
        <v>15.400277777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123.202222</v>
      </c>
      <c>
        <v>0</v>
      </c>
      <c>
        <v>0</v>
      </c>
      <c>
        <v>0</v>
      </c>
      <c>
        <v>0</v>
      </c>
    </row>
    <row>
      <c>
        <v>2393052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DM-3 45-82-M00025_TURGUTALP TR-1 M02_60210160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08:29:12</t>
        </is>
      </c>
      <c>
        <is>
          <t>12.10.2022 09:04:41</t>
        </is>
      </c>
      <c>
        <v>0.591388888</v>
      </c>
      <c>
        <v>3</v>
      </c>
      <c>
        <v>5732</v>
      </c>
      <c>
        <v>0</v>
      </c>
      <c>
        <v>0</v>
      </c>
      <c>
        <v>0</v>
      </c>
      <c>
        <v>0</v>
      </c>
      <c>
        <v>1.774167</v>
      </c>
      <c>
        <v>3389.841106</v>
      </c>
      <c>
        <v>0</v>
      </c>
      <c>
        <v>0</v>
      </c>
      <c>
        <v>0</v>
      </c>
      <c>
        <v>0</v>
      </c>
    </row>
    <row>
      <c>
        <v>2393053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45-78-M00730_HatBaşıAyırıcı_53133054 M04_53133054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08:31:17</t>
        </is>
      </c>
      <c>
        <is>
          <t>12.10.2022 09:47:53</t>
        </is>
      </c>
      <c>
        <v>1.276666666</v>
      </c>
      <c>
        <v>0</v>
      </c>
      <c>
        <v>0</v>
      </c>
      <c>
        <v>0</v>
      </c>
      <c>
        <v>0</v>
      </c>
      <c>
        <v>5</v>
      </c>
      <c>
        <v>425</v>
      </c>
      <c>
        <v>0</v>
      </c>
      <c>
        <v>0</v>
      </c>
      <c>
        <v>0</v>
      </c>
      <c>
        <v>0</v>
      </c>
      <c>
        <v>6.383333</v>
      </c>
      <c>
        <v>542.583333</v>
      </c>
    </row>
    <row>
      <c>
        <v>2393055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M-3332 35-04-M03332_963942092_963942092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08:31:37</t>
        </is>
      </c>
      <c>
        <is>
          <t>12.10.2022 10:52:40</t>
        </is>
      </c>
      <c>
        <v>2.350833333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14.105</v>
      </c>
      <c>
        <v>0</v>
      </c>
      <c>
        <v>0</v>
      </c>
      <c>
        <v>0</v>
      </c>
      <c>
        <v>0</v>
      </c>
    </row>
    <row>
      <c>
        <v>2393057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35-22-M00086_AHMETBEYLİ M06_50064044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08:36:37</t>
        </is>
      </c>
      <c>
        <is>
          <t>12.10.2022 08:46:23</t>
        </is>
      </c>
      <c>
        <v>0.162777777</v>
      </c>
      <c>
        <v>12</v>
      </c>
      <c>
        <v>1139</v>
      </c>
      <c>
        <v>0</v>
      </c>
      <c>
        <v>0</v>
      </c>
      <c>
        <v>0</v>
      </c>
      <c>
        <v>0</v>
      </c>
      <c>
        <v>1.953333</v>
      </c>
      <c>
        <v>185.403888</v>
      </c>
      <c>
        <v>0</v>
      </c>
      <c>
        <v>0</v>
      </c>
      <c>
        <v>0</v>
      </c>
      <c>
        <v>0</v>
      </c>
    </row>
    <row>
      <c>
        <v>2393059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45-82-A00001_KIRKAĞAÇ L15_2324961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08:38:34</t>
        </is>
      </c>
      <c>
        <is>
          <t>12.10.2022 08:52:36</t>
        </is>
      </c>
      <c>
        <v>0.234078611</v>
      </c>
      <c>
        <v>40</v>
      </c>
      <c>
        <v>380</v>
      </c>
      <c>
        <v>156</v>
      </c>
      <c>
        <v>434</v>
      </c>
      <c>
        <v>30</v>
      </c>
      <c>
        <v>53</v>
      </c>
      <c>
        <v>9.363144</v>
      </c>
      <c>
        <v>88.949872</v>
      </c>
      <c>
        <v>36.516263</v>
      </c>
      <c>
        <v>101.590117</v>
      </c>
      <c>
        <v>7.022358</v>
      </c>
      <c>
        <v>12.406166</v>
      </c>
    </row>
    <row>
      <c>
        <v>2393060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DEVLETHAN TR-1 45-82-M00203_945549289_945549289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08:44:34</t>
        </is>
      </c>
      <c>
        <is>
          <t>12.10.2022 11:45:57</t>
        </is>
      </c>
      <c>
        <v>3.023055555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3.023056</v>
      </c>
    </row>
    <row>
      <c>
        <v>2393072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SARIGÖL TR-51 45-79-M00051_945560427_945560427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08:48:25</t>
        </is>
      </c>
      <c>
        <is>
          <t>12.10.2022 10:40:39</t>
        </is>
      </c>
      <c>
        <v>1.870555555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3.741111</v>
      </c>
      <c>
        <v>0</v>
      </c>
      <c>
        <v>0</v>
      </c>
    </row>
    <row>
      <c>
        <v>2393073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TR-72 35-30-L00072_955330525_955330525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09:00:11</t>
        </is>
      </c>
      <c>
        <is>
          <t>12.10.2022 10:19:47</t>
        </is>
      </c>
      <c>
        <v>1.326666666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1.326667</v>
      </c>
      <c>
        <v>0</v>
      </c>
      <c>
        <v>0</v>
      </c>
    </row>
    <row>
      <c>
        <v>2393062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35-23-M00025_42098009_56375047_56375047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09:01:07</t>
        </is>
      </c>
      <c>
        <is>
          <t>12.10.2022 17:53:04</t>
        </is>
      </c>
      <c>
        <v>8.865833333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390.096667</v>
      </c>
      <c>
        <v>0</v>
      </c>
      <c>
        <v>0</v>
      </c>
      <c>
        <v>0</v>
      </c>
      <c>
        <v>0</v>
      </c>
    </row>
    <row>
      <c>
        <v>2393065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K-3499 35-03-K03499_35-03-K03499_41968975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12.10.2022 09:02:32</t>
        </is>
      </c>
      <c>
        <is>
          <t>12.10.2022 12:52:30</t>
        </is>
      </c>
      <c>
        <v>3.832777777</v>
      </c>
      <c>
        <v>0</v>
      </c>
      <c>
        <v>1158</v>
      </c>
      <c>
        <v>0</v>
      </c>
      <c>
        <v>0</v>
      </c>
      <c>
        <v>0</v>
      </c>
      <c>
        <v>0</v>
      </c>
      <c>
        <v>0</v>
      </c>
      <c>
        <v>4438.356666</v>
      </c>
      <c>
        <v>0</v>
      </c>
      <c>
        <v>0</v>
      </c>
      <c>
        <v>0</v>
      </c>
      <c>
        <v>0</v>
      </c>
    </row>
    <row>
      <c>
        <v>2393070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M-3089(YATIRIM REZERVE) 35-03-M03089_M-2453 M01_80918048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09:03:13</t>
        </is>
      </c>
      <c>
        <is>
          <t>12.10.2022 13:09:05</t>
        </is>
      </c>
      <c>
        <v>4.097777777</v>
      </c>
      <c>
        <v>1</v>
      </c>
      <c>
        <v>3979</v>
      </c>
      <c>
        <v>0</v>
      </c>
      <c>
        <v>0</v>
      </c>
      <c>
        <v>0</v>
      </c>
      <c>
        <v>0</v>
      </c>
      <c>
        <v>4.097778</v>
      </c>
      <c>
        <v>16305.057775</v>
      </c>
      <c>
        <v>0</v>
      </c>
      <c>
        <v>0</v>
      </c>
      <c>
        <v>0</v>
      </c>
      <c>
        <v>0</v>
      </c>
    </row>
    <row>
      <c>
        <v>2393068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KÜNER TR-2 35-22-M00227_35-22-M00227_2372413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12.10.2022 09:03:22</t>
        </is>
      </c>
      <c>
        <is>
          <t>12.10.2022 17:10:20</t>
        </is>
      </c>
      <c>
        <v>8.116111111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1655.686667</v>
      </c>
      <c>
        <v>0</v>
      </c>
      <c>
        <v>0</v>
      </c>
      <c>
        <v>0</v>
      </c>
      <c>
        <v>0</v>
      </c>
    </row>
    <row>
      <c>
        <v>2393064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TR-66/A 45-78-M00066_TR-68 M06_65936944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09:03:37</t>
        </is>
      </c>
      <c>
        <is>
          <t>12.10.2022 17:02:54</t>
        </is>
      </c>
      <c>
        <v>7.988055555</v>
      </c>
      <c>
        <v>2</v>
      </c>
      <c>
        <v>2828</v>
      </c>
      <c>
        <v>0</v>
      </c>
      <c>
        <v>0</v>
      </c>
      <c>
        <v>0</v>
      </c>
      <c>
        <v>0</v>
      </c>
      <c>
        <v>15.976111</v>
      </c>
      <c>
        <v>22590.22111</v>
      </c>
      <c>
        <v>0</v>
      </c>
      <c>
        <v>0</v>
      </c>
      <c>
        <v>0</v>
      </c>
      <c>
        <v>0</v>
      </c>
    </row>
    <row>
      <c>
        <v>2393074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M-314 35-02-M00314_35-02-M00314_2348863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09:05:22</t>
        </is>
      </c>
      <c>
        <is>
          <t>12.10.2022 12:27:52</t>
        </is>
      </c>
      <c>
        <v>3.375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496.125</v>
      </c>
      <c>
        <v>0</v>
      </c>
      <c>
        <v>0</v>
      </c>
      <c>
        <v>0</v>
      </c>
      <c>
        <v>0</v>
      </c>
    </row>
    <row>
      <c>
        <v>2393076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09:06:12</t>
        </is>
      </c>
      <c>
        <is>
          <t>12.10.2022 17:27:55</t>
        </is>
      </c>
      <c>
        <v>8.361944444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16.723889</v>
      </c>
      <c>
        <v>2199.191389</v>
      </c>
    </row>
    <row>
      <c>
        <v>2393077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M09_72249227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09:07:27</t>
        </is>
      </c>
      <c>
        <is>
          <t>12.10.2022 16:00:35</t>
        </is>
      </c>
      <c>
        <v>6.885555555</v>
      </c>
      <c>
        <v>97</v>
      </c>
      <c>
        <v>1825</v>
      </c>
      <c>
        <v>0</v>
      </c>
      <c>
        <v>0</v>
      </c>
      <c>
        <v>0</v>
      </c>
      <c>
        <v>0</v>
      </c>
      <c>
        <v>667.898889</v>
      </c>
      <c>
        <v>12566.138888</v>
      </c>
      <c>
        <v>0</v>
      </c>
      <c>
        <v>0</v>
      </c>
      <c>
        <v>0</v>
      </c>
      <c>
        <v>0</v>
      </c>
    </row>
    <row>
      <c>
        <v>2393082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35-18-A00001_ALTINYUNUS L10_2053074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09:07:37</t>
        </is>
      </c>
      <c>
        <is>
          <t>12.10.2022 17:15:13</t>
        </is>
      </c>
      <c>
        <v>8.126666666</v>
      </c>
      <c>
        <v>0</v>
      </c>
      <c>
        <v>0</v>
      </c>
      <c>
        <v>32</v>
      </c>
      <c>
        <v>5200</v>
      </c>
      <c>
        <v>0</v>
      </c>
      <c>
        <v>0</v>
      </c>
      <c>
        <v>0</v>
      </c>
      <c>
        <v>0</v>
      </c>
      <c>
        <v>260.053333</v>
      </c>
      <c>
        <v>42258.666663</v>
      </c>
      <c>
        <v>0</v>
      </c>
      <c>
        <v>0</v>
      </c>
    </row>
    <row>
      <c>
        <v>2393081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35-03-A00003_Kozağaç M32_2311291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09:08:37</t>
        </is>
      </c>
      <c>
        <is>
          <t>12.10.2022 13:53:39</t>
        </is>
      </c>
      <c>
        <v>4.750555555</v>
      </c>
      <c>
        <v>5</v>
      </c>
      <c>
        <v>18526</v>
      </c>
      <c>
        <v>0</v>
      </c>
      <c>
        <v>0</v>
      </c>
      <c>
        <v>0</v>
      </c>
      <c>
        <v>0</v>
      </c>
      <c>
        <v>23.752778</v>
      </c>
      <c>
        <v>88008.792212</v>
      </c>
      <c>
        <v>0</v>
      </c>
      <c>
        <v>0</v>
      </c>
      <c>
        <v>0</v>
      </c>
      <c>
        <v>0</v>
      </c>
    </row>
    <row>
      <c>
        <v>2393079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İZZETTİN KÖK 45-83-M00132_SİNİRLİ M02_2107098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09:09:13</t>
        </is>
      </c>
      <c>
        <is>
          <t>12.10.2022 16:59:13</t>
        </is>
      </c>
      <c>
        <v>7.833333333</v>
      </c>
      <c>
        <v>154</v>
      </c>
      <c>
        <v>461</v>
      </c>
      <c>
        <v>0</v>
      </c>
      <c>
        <v>0</v>
      </c>
      <c>
        <v>0</v>
      </c>
      <c>
        <v>0</v>
      </c>
      <c>
        <v>1206.333333</v>
      </c>
      <c>
        <v>3611.166667</v>
      </c>
      <c>
        <v>0</v>
      </c>
      <c>
        <v>0</v>
      </c>
      <c>
        <v>0</v>
      </c>
      <c>
        <v>0</v>
      </c>
    </row>
    <row>
      <c>
        <v>2393083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 35-01-K00003_913570970_913570970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09:11:07</t>
        </is>
      </c>
      <c>
        <is>
          <t>12.10.2022 14:50:47</t>
        </is>
      </c>
      <c>
        <v>5.661111111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56.611111</v>
      </c>
      <c>
        <v>0</v>
      </c>
      <c>
        <v>0</v>
      </c>
      <c>
        <v>0</v>
      </c>
      <c>
        <v>0</v>
      </c>
    </row>
    <row>
      <c>
        <v>2393123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ÇANDARLI DM-TR-20 35-30-M00020_YAYLAYURT M06_72352926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09:11:23</t>
        </is>
      </c>
      <c>
        <is>
          <t>12.10.2022 13:19:32</t>
        </is>
      </c>
      <c>
        <v>4.135833333</v>
      </c>
      <c>
        <v>0</v>
      </c>
      <c>
        <v>0</v>
      </c>
      <c>
        <v>20</v>
      </c>
      <c>
        <v>291</v>
      </c>
      <c>
        <v>0</v>
      </c>
      <c>
        <v>142</v>
      </c>
      <c>
        <v>0</v>
      </c>
      <c>
        <v>0</v>
      </c>
      <c>
        <v>82.716667</v>
      </c>
      <c>
        <v>1203.5275</v>
      </c>
      <c>
        <v>0</v>
      </c>
      <c>
        <v>587.288333</v>
      </c>
    </row>
    <row>
      <c>
        <v>2393085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45-73-M00150_İSMETİYE M02_66715922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09:19:52</t>
        </is>
      </c>
      <c>
        <is>
          <t>12.10.2022 17:32:04</t>
        </is>
      </c>
      <c>
        <v>8.203333333</v>
      </c>
      <c>
        <v>0</v>
      </c>
      <c>
        <v>1</v>
      </c>
      <c>
        <v>43</v>
      </c>
      <c>
        <v>19</v>
      </c>
      <c>
        <v>146</v>
      </c>
      <c>
        <v>537</v>
      </c>
      <c>
        <v>0</v>
      </c>
      <c>
        <v>8.203333</v>
      </c>
      <c>
        <v>352.743333</v>
      </c>
      <c>
        <v>155.863333</v>
      </c>
      <c>
        <v>1197.686667</v>
      </c>
      <c>
        <v>4405.19</v>
      </c>
    </row>
    <row>
      <c>
        <v>2393086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35-18-A00003_ÇİFTLİK DM-2/1 L10_2307806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12.10.2022 09:20:03</t>
        </is>
      </c>
      <c>
        <is>
          <t>12.10.2022 09:51:05</t>
        </is>
      </c>
      <c>
        <v>0.517222222</v>
      </c>
      <c>
        <v>0</v>
      </c>
      <c>
        <v>0</v>
      </c>
      <c>
        <v>4</v>
      </c>
      <c>
        <v>3184</v>
      </c>
      <c>
        <v>0</v>
      </c>
      <c>
        <v>0</v>
      </c>
      <c>
        <v>0</v>
      </c>
      <c>
        <v>0</v>
      </c>
      <c>
        <v>2.068889</v>
      </c>
      <c>
        <v>1646.835555</v>
      </c>
      <c>
        <v>0</v>
      </c>
      <c>
        <v>0</v>
      </c>
    </row>
    <row>
      <c>
        <v>2393088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35-18-A00003_TURSİTE L14_2307810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09:24:41</t>
        </is>
      </c>
      <c>
        <is>
          <t>12.10.2022 14:54:30</t>
        </is>
      </c>
      <c>
        <v>5.496944444</v>
      </c>
      <c>
        <v>0</v>
      </c>
      <c>
        <v>0</v>
      </c>
      <c>
        <v>8</v>
      </c>
      <c>
        <v>9</v>
      </c>
      <c>
        <v>4</v>
      </c>
      <c>
        <v>96</v>
      </c>
      <c>
        <v>0</v>
      </c>
      <c>
        <v>0</v>
      </c>
      <c>
        <v>43.975556</v>
      </c>
      <c>
        <v>49.4725</v>
      </c>
      <c>
        <v>21.987778</v>
      </c>
      <c>
        <v>527.706667</v>
      </c>
    </row>
    <row>
      <c>
        <v>2393091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35-18-A00003_GOLF-1 L12_2307808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09:28:14</t>
        </is>
      </c>
      <c>
        <is>
          <t>12.10.2022 14:55:13</t>
        </is>
      </c>
      <c>
        <v>5.449722222</v>
      </c>
      <c>
        <v>0</v>
      </c>
      <c>
        <v>0</v>
      </c>
      <c>
        <v>0</v>
      </c>
      <c>
        <v>0</v>
      </c>
      <c>
        <v>18</v>
      </c>
      <c>
        <v>119</v>
      </c>
      <c>
        <v>0</v>
      </c>
      <c>
        <v>0</v>
      </c>
      <c>
        <v>0</v>
      </c>
      <c>
        <v>0</v>
      </c>
      <c>
        <v>98.095</v>
      </c>
      <c>
        <v>648.516944</v>
      </c>
    </row>
    <row>
      <c>
        <v>2393092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35-18-A00003_GOLF-2 L13_2307809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09:30:22</t>
        </is>
      </c>
      <c>
        <is>
          <t>12.10.2022 14:56:05</t>
        </is>
      </c>
      <c>
        <v>5.428611111</v>
      </c>
      <c>
        <v>0</v>
      </c>
      <c>
        <v>0</v>
      </c>
      <c>
        <v>0</v>
      </c>
      <c>
        <v>0</v>
      </c>
      <c>
        <v>13</v>
      </c>
      <c>
        <v>121</v>
      </c>
      <c>
        <v>0</v>
      </c>
      <c>
        <v>0</v>
      </c>
      <c>
        <v>0</v>
      </c>
      <c>
        <v>0</v>
      </c>
      <c>
        <v>70.571944</v>
      </c>
      <c>
        <v>656.861944</v>
      </c>
    </row>
    <row>
      <c>
        <v>2393099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TR-3 35-31-L00081_35-31-L00081_2363469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12.10.2022 09:37:01</t>
        </is>
      </c>
      <c>
        <is>
          <t>12.10.2022 17:12:15</t>
        </is>
      </c>
      <c>
        <v>7.587222222</v>
      </c>
      <c>
        <v>0</v>
      </c>
      <c>
        <v>0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409.71</v>
      </c>
    </row>
    <row>
      <c>
        <v>2393107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SART TR-10/A 45-78-M00182_953251946_953251946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09:41:37</t>
        </is>
      </c>
      <c>
        <is>
          <t>12.10.2022 10:35:05</t>
        </is>
      </c>
      <c>
        <v>0.891111111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4.455556</v>
      </c>
      <c>
        <v>0</v>
      </c>
      <c>
        <v>0</v>
      </c>
      <c>
        <v>0</v>
      </c>
      <c>
        <v>0</v>
      </c>
    </row>
    <row>
      <c>
        <v>2393112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APANÇEŞME KÖK( TR-1) 35-16-M00683_HatBaşıAyırıcı_53139280 M04_53139280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09:43:18</t>
        </is>
      </c>
      <c>
        <is>
          <t>12.10.2022 12:02:59</t>
        </is>
      </c>
      <c>
        <v>2.328055555</v>
      </c>
      <c>
        <v>17</v>
      </c>
      <c>
        <v>0</v>
      </c>
      <c>
        <v>0</v>
      </c>
      <c>
        <v>0</v>
      </c>
      <c>
        <v>0</v>
      </c>
      <c>
        <v>0</v>
      </c>
      <c>
        <v>39.576944</v>
      </c>
      <c>
        <v>0</v>
      </c>
      <c>
        <v>0</v>
      </c>
      <c>
        <v>0</v>
      </c>
      <c>
        <v>0</v>
      </c>
      <c>
        <v>0</v>
      </c>
    </row>
    <row>
      <c>
        <v>2393110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UZUNKÖY TR-1 35-31-L00144_35-31-L00144_72255937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09:44:48</t>
        </is>
      </c>
      <c>
        <is>
          <t>12.10.2022 15:50:30</t>
        </is>
      </c>
      <c>
        <v>6.095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292.56</v>
      </c>
      <c>
        <v>0</v>
      </c>
      <c>
        <v>0</v>
      </c>
    </row>
    <row>
      <c>
        <v>2393122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TÜRKELLİ DM (TR-4) 35-28-M00368_HatBaşıAyırıcı_53133583 M04_53133583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09:45:28</t>
        </is>
      </c>
      <c>
        <is>
          <t>12.10.2022 14:09:48</t>
        </is>
      </c>
      <c>
        <v>4.405555555</v>
      </c>
      <c>
        <v>4</v>
      </c>
      <c>
        <v>0</v>
      </c>
      <c>
        <v>0</v>
      </c>
      <c>
        <v>0</v>
      </c>
      <c>
        <v>0</v>
      </c>
      <c>
        <v>0</v>
      </c>
      <c>
        <v>17.622222</v>
      </c>
      <c>
        <v>0</v>
      </c>
      <c>
        <v>0</v>
      </c>
      <c>
        <v>0</v>
      </c>
      <c>
        <v>0</v>
      </c>
      <c>
        <v>0</v>
      </c>
    </row>
    <row>
      <c>
        <v>2393114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EMİRHACILI TR-3 45-78-L00578_953276813_953276813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09:45:36</t>
        </is>
      </c>
      <c>
        <is>
          <t>12.10.2022 12:31:43</t>
        </is>
      </c>
      <c>
        <v>2.768611111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2.768611</v>
      </c>
      <c>
        <v>0</v>
      </c>
      <c>
        <v>0</v>
      </c>
      <c>
        <v>0</v>
      </c>
      <c>
        <v>0</v>
      </c>
    </row>
    <row>
      <c>
        <v>2393125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ALAŞARLI TR-2 35-15-L00194_DIREK TIPI TRAFO HUCRESI H01_2039521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09:47:43</t>
        </is>
      </c>
      <c>
        <is>
          <t>12.10.2022 11:24:55</t>
        </is>
      </c>
      <c>
        <v>1.62</v>
      </c>
      <c>
        <v>0</v>
      </c>
      <c>
        <v>1</v>
      </c>
      <c>
        <v>0</v>
      </c>
      <c>
        <v>0</v>
      </c>
      <c>
        <v>0</v>
      </c>
      <c>
        <v>111</v>
      </c>
      <c>
        <v>0</v>
      </c>
      <c>
        <v>1.62</v>
      </c>
      <c>
        <v>0</v>
      </c>
      <c>
        <v>0</v>
      </c>
      <c>
        <v>0</v>
      </c>
      <c>
        <v>179.82</v>
      </c>
    </row>
    <row>
      <c>
        <v>2393117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35-29-L00036_BÜYÜKKALE L07_2088230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09:49:39</t>
        </is>
      </c>
      <c>
        <is>
          <t>12.10.2022 12:52:37</t>
        </is>
      </c>
      <c>
        <v>3.049444444</v>
      </c>
      <c>
        <v>0</v>
      </c>
      <c>
        <v>1</v>
      </c>
      <c>
        <v>0</v>
      </c>
      <c>
        <v>0</v>
      </c>
      <c>
        <v>18</v>
      </c>
      <c>
        <v>353</v>
      </c>
      <c>
        <v>0</v>
      </c>
      <c>
        <v>3.049444</v>
      </c>
      <c>
        <v>0</v>
      </c>
      <c>
        <v>0</v>
      </c>
      <c>
        <v>54.89</v>
      </c>
      <c>
        <v>1076.453889</v>
      </c>
    </row>
    <row>
      <c>
        <v>2393128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DM-3/TR-6 35-13-M00053_946422265_946422265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09:55:18</t>
        </is>
      </c>
      <c>
        <is>
          <t>12.10.2022 10:58:10</t>
        </is>
      </c>
      <c>
        <v>1.047777777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3.143333</v>
      </c>
      <c>
        <v>0</v>
      </c>
      <c>
        <v>0</v>
      </c>
    </row>
    <row>
      <c>
        <v>2393134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AHMETBEYLİ TARIMSAL SULAMA TR-1 35-22-M00239_35-22-M00239_2354045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12.10.2022 09:57:37</t>
        </is>
      </c>
      <c>
        <is>
          <t>12.10.2022 11:15:03</t>
        </is>
      </c>
      <c>
        <v>1.290555555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63.237222</v>
      </c>
      <c>
        <v>0</v>
      </c>
      <c>
        <v>0</v>
      </c>
      <c>
        <v>0</v>
      </c>
      <c>
        <v>0</v>
      </c>
    </row>
    <row>
      <c>
        <v>2393130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K-1302 35-08-K01302_97638100_97638100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09:58:57</t>
        </is>
      </c>
      <c>
        <is>
          <t>12.10.2022 11:49:21</t>
        </is>
      </c>
      <c>
        <v>1.84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1.84</v>
      </c>
      <c>
        <v>0</v>
      </c>
      <c>
        <v>0</v>
      </c>
      <c>
        <v>0</v>
      </c>
      <c>
        <v>0</v>
      </c>
    </row>
    <row>
      <c>
        <v>2393129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SUDELİĞİ KÖK 45-72-L00111_SELCİKLİ ÇIKIŞI L04_66544620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10:00:33</t>
        </is>
      </c>
      <c>
        <is>
          <t>12.10.2022 13:17:18</t>
        </is>
      </c>
      <c>
        <v>3.279166666</v>
      </c>
      <c>
        <v>96</v>
      </c>
      <c>
        <v>881</v>
      </c>
      <c>
        <v>0</v>
      </c>
      <c>
        <v>0</v>
      </c>
      <c>
        <v>71</v>
      </c>
      <c>
        <v>1820</v>
      </c>
      <c>
        <v>314.8</v>
      </c>
      <c>
        <v>2888.945833</v>
      </c>
      <c>
        <v>0</v>
      </c>
      <c>
        <v>0</v>
      </c>
      <c>
        <v>232.820833</v>
      </c>
      <c>
        <v>5968.083332</v>
      </c>
    </row>
    <row>
      <c>
        <v>2393131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K-4985 ÖRNEKKÖY MEZARLIĞI ÖZEL TR 35-04-K04985Ö_ H_88491557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10:01:25</t>
        </is>
      </c>
      <c>
        <is>
          <t>12.10.2022 11:48:30</t>
        </is>
      </c>
      <c>
        <v>1.784722222</v>
      </c>
      <c>
        <v>1</v>
      </c>
      <c>
        <v>0</v>
      </c>
      <c>
        <v>0</v>
      </c>
      <c>
        <v>0</v>
      </c>
      <c>
        <v>0</v>
      </c>
      <c>
        <v>0</v>
      </c>
      <c>
        <v>1.784722</v>
      </c>
      <c>
        <v>0</v>
      </c>
      <c>
        <v>0</v>
      </c>
      <c>
        <v>0</v>
      </c>
      <c>
        <v>0</v>
      </c>
      <c>
        <v>0</v>
      </c>
    </row>
    <row>
      <c>
        <v>2393133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45-83-M00128_İZZETTİN M03_47316729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10:05:15</t>
        </is>
      </c>
      <c>
        <is>
          <t>12.10.2022 17:20:00</t>
        </is>
      </c>
      <c>
        <v>7.245833333</v>
      </c>
      <c>
        <v>27</v>
      </c>
      <c>
        <v>273</v>
      </c>
      <c>
        <v>0</v>
      </c>
      <c>
        <v>0</v>
      </c>
      <c>
        <v>0</v>
      </c>
      <c>
        <v>0</v>
      </c>
      <c>
        <v>195.6375</v>
      </c>
      <c>
        <v>1978.1125</v>
      </c>
      <c>
        <v>0</v>
      </c>
      <c>
        <v>0</v>
      </c>
      <c>
        <v>0</v>
      </c>
      <c>
        <v>0</v>
      </c>
    </row>
    <row>
      <c>
        <v>2393142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YAHŞELLİ KÖK 35-28-M00293_HatBaşıAyırıcı_53133883 M01_53133883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10:07:58</t>
        </is>
      </c>
      <c>
        <is>
          <t>12.10.2022 13:40:02</t>
        </is>
      </c>
      <c>
        <v>3.534444444</v>
      </c>
      <c>
        <v>0</v>
      </c>
      <c>
        <v>335</v>
      </c>
      <c>
        <v>0</v>
      </c>
      <c>
        <v>0</v>
      </c>
      <c>
        <v>0</v>
      </c>
      <c>
        <v>0</v>
      </c>
      <c>
        <v>0</v>
      </c>
      <c>
        <v>1184.038889</v>
      </c>
      <c>
        <v>0</v>
      </c>
      <c>
        <v>0</v>
      </c>
      <c>
        <v>0</v>
      </c>
      <c>
        <v>0</v>
      </c>
    </row>
    <row>
      <c>
        <v>2393139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BADEMLİ TR-1 DM 35-15-L01010_MERKEZ TR-5 L03_67544250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10:10:17</t>
        </is>
      </c>
      <c>
        <is>
          <t>12.10.2022 12:43:54</t>
        </is>
      </c>
      <c>
        <v>2.560277777</v>
      </c>
      <c>
        <v>0</v>
      </c>
      <c>
        <v>0</v>
      </c>
      <c>
        <v>2</v>
      </c>
      <c>
        <v>596</v>
      </c>
      <c>
        <v>0</v>
      </c>
      <c>
        <v>0</v>
      </c>
      <c>
        <v>0</v>
      </c>
      <c>
        <v>0</v>
      </c>
      <c>
        <v>5.120556</v>
      </c>
      <c>
        <v>1525.925555</v>
      </c>
      <c>
        <v>0</v>
      </c>
      <c>
        <v>0</v>
      </c>
    </row>
    <row>
      <c>
        <v>2393138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ULUCAK TM 35-28-A00002_HatBaşıAyırıcı_53133712 M13_53133712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12.10.2022 10:10:35</t>
        </is>
      </c>
      <c>
        <is>
          <t>12.10.2022 11:27:00</t>
        </is>
      </c>
      <c>
        <v>1.273611111</v>
      </c>
      <c>
        <v>1</v>
      </c>
      <c>
        <v>0</v>
      </c>
      <c>
        <v>0</v>
      </c>
      <c>
        <v>0</v>
      </c>
      <c>
        <v>0</v>
      </c>
      <c>
        <v>0</v>
      </c>
      <c>
        <v>1.273611</v>
      </c>
      <c>
        <v>0</v>
      </c>
      <c>
        <v>0</v>
      </c>
      <c>
        <v>0</v>
      </c>
      <c>
        <v>0</v>
      </c>
      <c>
        <v>0</v>
      </c>
    </row>
    <row>
      <c>
        <v>2393143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SALİHLİ TR-55 45-78-L00766_953255591_953255591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12.10.2022 10:12:12</t>
        </is>
      </c>
      <c>
        <is>
          <t>12.10.2022 11:29:34</t>
        </is>
      </c>
      <c>
        <v>1.289444444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7.736667</v>
      </c>
      <c>
        <v>0</v>
      </c>
      <c>
        <v>0</v>
      </c>
      <c>
        <v>0</v>
      </c>
      <c>
        <v>0</v>
      </c>
    </row>
    <row>
      <c>
        <v>2393145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KÖSELER TR-1 35-24-M00100_DIREK TIPI TRAFO HUCRESI H01_2035463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12.10.2022 10:22:42</t>
        </is>
      </c>
      <c>
        <is>
          <t>12.10.2022 11:55:13</t>
        </is>
      </c>
      <c>
        <v>1.541944444</v>
      </c>
      <c>
        <v>0</v>
      </c>
      <c>
        <v>1</v>
      </c>
      <c>
        <v>0</v>
      </c>
      <c>
        <v>0</v>
      </c>
      <c>
        <v>0</v>
      </c>
      <c>
        <v>132</v>
      </c>
      <c>
        <v>0</v>
      </c>
      <c>
        <v>1.541944</v>
      </c>
      <c>
        <v>0</v>
      </c>
      <c>
        <v>0</v>
      </c>
      <c>
        <v>0</v>
      </c>
      <c>
        <v>203.536667</v>
      </c>
    </row>
    <row>
      <c>
        <v>2393151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M-2607 35-03-M02607_945063609_945063609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10:29:10</t>
        </is>
      </c>
      <c>
        <is>
          <t>12.10.2022 17:43:29</t>
        </is>
      </c>
      <c>
        <v>7.238611111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7.238611</v>
      </c>
      <c>
        <v>0</v>
      </c>
      <c>
        <v>0</v>
      </c>
      <c>
        <v>0</v>
      </c>
      <c>
        <v>0</v>
      </c>
    </row>
    <row>
      <c>
        <v>2393153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SAİPALTI TR-1 35-21-L00101_B_56375408_56375408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10:32:14</t>
        </is>
      </c>
      <c>
        <is>
          <t>12.10.2022 12:07:12</t>
        </is>
      </c>
      <c>
        <v>1.582777777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1.582778</v>
      </c>
      <c>
        <v>0</v>
      </c>
      <c>
        <v>0</v>
      </c>
    </row>
    <row>
      <c>
        <v>2393160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TR-6 45-71-M01473_953246186_953246186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10:32:59</t>
        </is>
      </c>
      <c>
        <is>
          <t>12.10.2022 15:28:23</t>
        </is>
      </c>
      <c>
        <v>4.923333333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4.923333</v>
      </c>
      <c>
        <v>0</v>
      </c>
      <c>
        <v>0</v>
      </c>
      <c>
        <v>0</v>
      </c>
      <c>
        <v>0</v>
      </c>
    </row>
    <row>
      <c>
        <v>2393163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TR-2/117 45-83-M00712_955143299_955143299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10:34:05</t>
        </is>
      </c>
      <c>
        <is>
          <t>12.10.2022 11:31:00</t>
        </is>
      </c>
      <c>
        <v>0.948611111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8.5375</v>
      </c>
      <c>
        <v>0</v>
      </c>
      <c>
        <v>0</v>
      </c>
      <c>
        <v>0</v>
      </c>
      <c>
        <v>0</v>
      </c>
    </row>
    <row>
      <c>
        <v>2393154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M-1104 35-03-M01104_35-03-M01104_41951285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10:34:25</t>
        </is>
      </c>
      <c>
        <is>
          <t>12.10.2022 12:08:47</t>
        </is>
      </c>
      <c>
        <v>1.572777777</v>
      </c>
      <c>
        <v>0</v>
      </c>
      <c>
        <v>645</v>
      </c>
      <c>
        <v>0</v>
      </c>
      <c>
        <v>0</v>
      </c>
      <c>
        <v>0</v>
      </c>
      <c>
        <v>0</v>
      </c>
      <c>
        <v>0</v>
      </c>
      <c>
        <v>1014.441666</v>
      </c>
      <c>
        <v>0</v>
      </c>
      <c>
        <v>0</v>
      </c>
      <c>
        <v>0</v>
      </c>
      <c>
        <v>0</v>
      </c>
    </row>
    <row>
      <c>
        <v>2393156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10:37:20</t>
        </is>
      </c>
      <c>
        <is>
          <t>12.10.2022 14:28:04</t>
        </is>
      </c>
      <c>
        <v>3.845555555</v>
      </c>
      <c>
        <v>0</v>
      </c>
      <c>
        <v>0</v>
      </c>
      <c>
        <v>2</v>
      </c>
      <c>
        <v>264</v>
      </c>
      <c>
        <v>3</v>
      </c>
      <c>
        <v>309</v>
      </c>
      <c>
        <v>0</v>
      </c>
      <c>
        <v>0</v>
      </c>
      <c>
        <v>7.691111</v>
      </c>
      <c>
        <v>1015.226667</v>
      </c>
      <c>
        <v>11.536667</v>
      </c>
      <c>
        <v>1188.276666</v>
      </c>
    </row>
    <row>
      <c>
        <v>2393158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YENİKÖY TR-3 45-71-M01044_953222074_953222074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10:38:21</t>
        </is>
      </c>
      <c>
        <is>
          <t>12.10.2022 11:53:11</t>
        </is>
      </c>
      <c>
        <v>1.247222222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1.247222</v>
      </c>
      <c>
        <v>0</v>
      </c>
      <c>
        <v>0</v>
      </c>
      <c>
        <v>0</v>
      </c>
      <c>
        <v>0</v>
      </c>
    </row>
    <row>
      <c>
        <v>2393161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ÇAMLICA KÖK 45-81-M00048_ÇANŞA ÇIKIŞ M03_71996145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10:41:33</t>
        </is>
      </c>
      <c>
        <is>
          <t>12.10.2022 11:09:39</t>
        </is>
      </c>
      <c>
        <v>0.468333333</v>
      </c>
      <c>
        <v>0</v>
      </c>
      <c>
        <v>0</v>
      </c>
      <c>
        <v>0</v>
      </c>
      <c>
        <v>0</v>
      </c>
      <c>
        <v>2</v>
      </c>
      <c>
        <v>554</v>
      </c>
      <c>
        <v>0</v>
      </c>
      <c>
        <v>0</v>
      </c>
      <c>
        <v>0</v>
      </c>
      <c>
        <v>0</v>
      </c>
      <c>
        <v>0.936667</v>
      </c>
      <c>
        <v>259.456666</v>
      </c>
    </row>
    <row>
      <c>
        <v>2393171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SARIDERE TR-1 35-16-M00052__75294528_75294528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10:59:00</t>
        </is>
      </c>
      <c>
        <is>
          <t>12.10.2022 11:55:26</t>
        </is>
      </c>
      <c>
        <v>0.940555555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28.216667</v>
      </c>
    </row>
    <row>
      <c>
        <v>2393169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M-1950 35-09-M01950_C_56378938_56378938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10:59:06</t>
        </is>
      </c>
      <c>
        <is>
          <t>12.10.2022 12:32:42</t>
        </is>
      </c>
      <c>
        <v>1.56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212.16</v>
      </c>
      <c>
        <v>0</v>
      </c>
      <c>
        <v>0</v>
      </c>
      <c>
        <v>0</v>
      </c>
      <c>
        <v>0</v>
      </c>
    </row>
    <row>
      <c>
        <v>2393157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 FOÇA TR-2 35-23-M00002_TR-9 M01_66039430</t>
        </is>
      </c>
      <c>
        <v>OG Hatta Ağaç Kesimi</v>
      </c>
      <c>
        <v>Dağıtım-OG</v>
      </c>
      <c>
        <v>Uzun</v>
      </c>
      <c>
        <v>Şebeke işletmecisi </v>
      </c>
      <c>
        <v>Bildirimsiz</v>
      </c>
      <c>
        <is>
          <t>12.10.2022 11:03:27</t>
        </is>
      </c>
      <c>
        <is>
          <t>12.10.2022 12:33:04</t>
        </is>
      </c>
      <c>
        <v>1.493611111</v>
      </c>
      <c>
        <v>0</v>
      </c>
      <c>
        <v>952</v>
      </c>
      <c>
        <v>0</v>
      </c>
      <c>
        <v>0</v>
      </c>
      <c>
        <v>0</v>
      </c>
      <c>
        <v>0</v>
      </c>
      <c>
        <v>0</v>
      </c>
      <c>
        <v>1421.917778</v>
      </c>
      <c>
        <v>0</v>
      </c>
      <c>
        <v>0</v>
      </c>
      <c>
        <v>0</v>
      </c>
      <c>
        <v>0</v>
      </c>
    </row>
    <row>
      <c>
        <v>2393177</v>
      </c>
      <c>
        <v>1</v>
      </c>
      <c>
        <is>
          <t>İZMİR</t>
        </is>
      </c>
      <c>
        <v>BERGAMA</v>
      </c>
      <c>
        <is>
          <t>KÖK</t>
        </is>
      </c>
      <c t="inlineStr">
        <is>
          <t>APANÇEŞME KÖK( TR-1) 35-16-M00683_ARAPLI OVASI KARADİKEN M04_72042357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11:06:14</t>
        </is>
      </c>
      <c>
        <is>
          <t>12.10.2022 11:58:11</t>
        </is>
      </c>
      <c>
        <v>0.865833333</v>
      </c>
      <c>
        <v>38</v>
      </c>
      <c>
        <v>0</v>
      </c>
      <c>
        <v>0</v>
      </c>
      <c>
        <v>0</v>
      </c>
      <c>
        <v>0</v>
      </c>
      <c>
        <v>0</v>
      </c>
      <c>
        <v>32.901667</v>
      </c>
      <c>
        <v>0</v>
      </c>
      <c>
        <v>0</v>
      </c>
      <c>
        <v>0</v>
      </c>
      <c>
        <v>0</v>
      </c>
      <c>
        <v>0</v>
      </c>
    </row>
    <row>
      <c>
        <v>2393197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SEYREK TR-1 35-28-M00371_7164590_65498586_65498586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11:40:53</t>
        </is>
      </c>
      <c>
        <is>
          <t>12.10.2022 12:12:58</t>
        </is>
      </c>
      <c>
        <v>0.534722222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1.604167</v>
      </c>
      <c>
        <v>0</v>
      </c>
      <c>
        <v>0</v>
      </c>
      <c>
        <v>0</v>
      </c>
      <c>
        <v>0</v>
      </c>
    </row>
    <row>
      <c>
        <v>2393205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KARABURUN TR-11 35-21-L00010_DAĞITIM TRAFO KARABURUN TR-11 L03_72175074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11:45:06</t>
        </is>
      </c>
      <c>
        <is>
          <t>12.10.2022 13:04:06</t>
        </is>
      </c>
      <c>
        <v>1.316666666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210.666667</v>
      </c>
      <c>
        <v>0</v>
      </c>
      <c>
        <v>0</v>
      </c>
    </row>
    <row>
      <c>
        <v>2393210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M-1038 35-04-M01038_99362304_99362304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11:47:35</t>
        </is>
      </c>
      <c>
        <is>
          <t>12.10.2022 12:49:42</t>
        </is>
      </c>
      <c>
        <v>1.035277777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14.493889</v>
      </c>
      <c>
        <v>0</v>
      </c>
      <c>
        <v>0</v>
      </c>
      <c>
        <v>0</v>
      </c>
      <c>
        <v>0</v>
      </c>
    </row>
    <row>
      <c>
        <v>2393209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AŞAĞIÇOBANİSA SANAYİ 45-71-M00108_45-71-M00108_89025638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12.10.2022 11:49:07</t>
        </is>
      </c>
      <c>
        <is>
          <t>12.10.2022 13:06:00</t>
        </is>
      </c>
      <c>
        <v>1.281388888</v>
      </c>
      <c>
        <v>0</v>
      </c>
      <c>
        <v>172</v>
      </c>
      <c>
        <v>0</v>
      </c>
      <c>
        <v>0</v>
      </c>
      <c>
        <v>0</v>
      </c>
      <c>
        <v>0</v>
      </c>
      <c>
        <v>0</v>
      </c>
      <c>
        <v>220.398889</v>
      </c>
      <c>
        <v>0</v>
      </c>
      <c>
        <v>0</v>
      </c>
      <c>
        <v>0</v>
      </c>
      <c>
        <v>0</v>
      </c>
    </row>
    <row>
      <c>
        <v>2393208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TR-51 35-15-M00051_DAĞITIM TRAFO TR-51 M04_66725047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12.10.2022 11:51:42</t>
        </is>
      </c>
      <c>
        <is>
          <t>12.10.2022 14:32:47</t>
        </is>
      </c>
      <c>
        <v>2.684722222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158.398611</v>
      </c>
      <c>
        <v>0</v>
      </c>
      <c>
        <v>0</v>
      </c>
      <c>
        <v>0</v>
      </c>
      <c>
        <v>0</v>
      </c>
    </row>
    <row>
      <c>
        <v>2393211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ALÇUK TM 35-17-A00001_HatBaşıAyırıcı_53133522 M30_53133522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11:58:29</t>
        </is>
      </c>
      <c>
        <is>
          <t>12.10.2022 17:42:36</t>
        </is>
      </c>
      <c>
        <v>5.735277777</v>
      </c>
      <c>
        <v>17</v>
      </c>
      <c>
        <v>1</v>
      </c>
      <c>
        <v>0</v>
      </c>
      <c>
        <v>0</v>
      </c>
      <c>
        <v>0</v>
      </c>
      <c>
        <v>0</v>
      </c>
      <c>
        <v>97.499722</v>
      </c>
      <c>
        <v>5.735278</v>
      </c>
      <c>
        <v>0</v>
      </c>
      <c>
        <v>0</v>
      </c>
      <c>
        <v>0</v>
      </c>
      <c>
        <v>0</v>
      </c>
    </row>
    <row>
      <c>
        <v>2393212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KAYMAKÇI TR-4 35-15-M00406_35-15-M00406_65838105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12.10.2022 12:08:03</t>
        </is>
      </c>
      <c>
        <is>
          <t>12.10.2022 12:21:57</t>
        </is>
      </c>
      <c>
        <v>0.231666666</v>
      </c>
      <c>
        <v>0</v>
      </c>
      <c>
        <v>16</v>
      </c>
      <c>
        <v>0</v>
      </c>
      <c>
        <v>4</v>
      </c>
      <c>
        <v>0</v>
      </c>
      <c>
        <v>0</v>
      </c>
      <c>
        <v>0</v>
      </c>
      <c>
        <v>3.706667</v>
      </c>
      <c>
        <v>0</v>
      </c>
      <c>
        <v>0.926667</v>
      </c>
      <c>
        <v>0</v>
      </c>
      <c>
        <v>0</v>
      </c>
    </row>
    <row>
      <c>
        <v>2393215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 35-27-M00792_ULUCAK ŞEHİR (ULUCAK-3) M04_2053519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12:10:53</t>
        </is>
      </c>
      <c>
        <is>
          <t>12.10.2022 12:45:40</t>
        </is>
      </c>
      <c>
        <v>0.579722222</v>
      </c>
      <c>
        <v>21</v>
      </c>
      <c>
        <v>6090</v>
      </c>
      <c>
        <v>0</v>
      </c>
      <c>
        <v>0</v>
      </c>
      <c>
        <v>0</v>
      </c>
      <c>
        <v>0</v>
      </c>
      <c>
        <v>12.174167</v>
      </c>
      <c>
        <v>3530.508332</v>
      </c>
      <c>
        <v>0</v>
      </c>
      <c>
        <v>0</v>
      </c>
      <c>
        <v>0</v>
      </c>
      <c>
        <v>0</v>
      </c>
    </row>
    <row>
      <c>
        <v>2393216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ARMUTLU İM 35-27-A00001_ARMATEKS-OMRAT M05_2307562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12:13:07</t>
        </is>
      </c>
      <c>
        <is>
          <t>12.10.2022 12:33:11</t>
        </is>
      </c>
      <c>
        <v>0.334444444</v>
      </c>
      <c>
        <v>8</v>
      </c>
      <c>
        <v>40</v>
      </c>
      <c>
        <v>0</v>
      </c>
      <c>
        <v>0</v>
      </c>
      <c>
        <v>0</v>
      </c>
      <c>
        <v>0</v>
      </c>
      <c>
        <v>2.675556</v>
      </c>
      <c>
        <v>13.377778</v>
      </c>
      <c>
        <v>0</v>
      </c>
      <c>
        <v>0</v>
      </c>
      <c>
        <v>0</v>
      </c>
      <c>
        <v>0</v>
      </c>
    </row>
    <row>
      <c>
        <v>2393228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K-641 35-08-K00641_97672996_97672996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12:25:08</t>
        </is>
      </c>
      <c>
        <is>
          <t>12.10.2022 13:33:37</t>
        </is>
      </c>
      <c>
        <v>1.141388888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1.141389</v>
      </c>
      <c>
        <v>0</v>
      </c>
      <c>
        <v>0</v>
      </c>
      <c>
        <v>0</v>
      </c>
      <c>
        <v>0</v>
      </c>
    </row>
    <row>
      <c>
        <v>2393230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L-436 35-18-L00436_954920914_954920914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12:25:22</t>
        </is>
      </c>
      <c>
        <is>
          <t>12.10.2022 14:07:33</t>
        </is>
      </c>
      <c>
        <v>1.703055555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3.406111</v>
      </c>
      <c>
        <v>0</v>
      </c>
      <c>
        <v>0</v>
      </c>
    </row>
    <row>
      <c>
        <v>2393234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TR-43 35-23-M00043_42097656_56377993_56377993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12:29:24</t>
        </is>
      </c>
      <c>
        <is>
          <t>12.10.2022 13:50:39</t>
        </is>
      </c>
      <c>
        <v>1.354166666</v>
      </c>
      <c>
        <v>0</v>
      </c>
      <c>
        <v>144</v>
      </c>
      <c>
        <v>0</v>
      </c>
      <c>
        <v>0</v>
      </c>
      <c>
        <v>0</v>
      </c>
      <c>
        <v>0</v>
      </c>
      <c>
        <v>0</v>
      </c>
      <c>
        <v>195</v>
      </c>
      <c>
        <v>0</v>
      </c>
      <c>
        <v>0</v>
      </c>
      <c>
        <v>0</v>
      </c>
      <c>
        <v>0</v>
      </c>
    </row>
    <row>
      <c>
        <v>2393051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TR-9 35-23-M00009_A_56366124_56366124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12.10.2022 12:32:37</t>
        </is>
      </c>
      <c>
        <is>
          <t>12.10.2022 12:39:54</t>
        </is>
      </c>
      <c>
        <v>0.121388888</v>
      </c>
      <c>
        <v>0</v>
      </c>
      <c>
        <v>131</v>
      </c>
      <c>
        <v>0</v>
      </c>
      <c>
        <v>0</v>
      </c>
      <c>
        <v>0</v>
      </c>
      <c>
        <v>0</v>
      </c>
      <c>
        <v>0</v>
      </c>
      <c>
        <v>15.901944</v>
      </c>
      <c>
        <v>0</v>
      </c>
      <c>
        <v>0</v>
      </c>
      <c>
        <v>0</v>
      </c>
      <c>
        <v>0</v>
      </c>
    </row>
    <row>
      <c>
        <v>2393235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K-1924 35-10-K01924_35-10-K01924_47781455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12.10.2022 12:38:02</t>
        </is>
      </c>
      <c>
        <is>
          <t>12.10.2022 13:08:18</t>
        </is>
      </c>
      <c>
        <v>0.504444444</v>
      </c>
      <c>
        <v>0</v>
      </c>
      <c>
        <v>592</v>
      </c>
      <c>
        <v>0</v>
      </c>
      <c>
        <v>0</v>
      </c>
      <c>
        <v>0</v>
      </c>
      <c>
        <v>0</v>
      </c>
      <c>
        <v>0</v>
      </c>
      <c>
        <v>298.631111</v>
      </c>
      <c>
        <v>0</v>
      </c>
      <c>
        <v>0</v>
      </c>
      <c>
        <v>0</v>
      </c>
      <c>
        <v>0</v>
      </c>
    </row>
    <row>
      <c>
        <v>2393236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K-3705 35-09-K03705_C_56382253_56382253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12:46:02</t>
        </is>
      </c>
      <c>
        <is>
          <t>12.10.2022 14:00:32</t>
        </is>
      </c>
      <c>
        <v>1.241666666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103.058333</v>
      </c>
      <c>
        <v>0</v>
      </c>
      <c>
        <v>0</v>
      </c>
      <c>
        <v>0</v>
      </c>
      <c>
        <v>0</v>
      </c>
    </row>
    <row>
      <c>
        <v>2393240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K-2631 35-03-K02631__79390438_79390438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12.10.2022 12:58:56</t>
        </is>
      </c>
      <c>
        <is>
          <t>12.10.2022 15:56:10</t>
        </is>
      </c>
      <c>
        <v>2.953888888</v>
      </c>
      <c>
        <v>0</v>
      </c>
      <c>
        <v>158</v>
      </c>
      <c>
        <v>0</v>
      </c>
      <c>
        <v>0</v>
      </c>
      <c>
        <v>0</v>
      </c>
      <c>
        <v>0</v>
      </c>
      <c>
        <v>0</v>
      </c>
      <c>
        <v>466.714444</v>
      </c>
      <c>
        <v>0</v>
      </c>
      <c>
        <v>0</v>
      </c>
      <c>
        <v>0</v>
      </c>
      <c>
        <v>0</v>
      </c>
    </row>
    <row>
      <c>
        <v>2393242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M-1017 35-03-M01017_M-3128 M02_41947602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13:00:11</t>
        </is>
      </c>
      <c>
        <is>
          <t>12.10.2022 18:00:48</t>
        </is>
      </c>
      <c>
        <v>5.010277777</v>
      </c>
      <c>
        <v>4</v>
      </c>
      <c>
        <v>22468</v>
      </c>
      <c>
        <v>0</v>
      </c>
      <c>
        <v>0</v>
      </c>
      <c>
        <v>0</v>
      </c>
      <c>
        <v>0</v>
      </c>
      <c>
        <v>20.041111</v>
      </c>
      <c>
        <v>112570.921094</v>
      </c>
      <c>
        <v>0</v>
      </c>
      <c>
        <v>0</v>
      </c>
      <c>
        <v>0</v>
      </c>
      <c>
        <v>0</v>
      </c>
    </row>
    <row>
      <c>
        <v>2393250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M-316 35-02-M00316_35-02-M00316_2348569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13:15:57</t>
        </is>
      </c>
      <c>
        <is>
          <t>12.10.2022 15:51:22</t>
        </is>
      </c>
      <c>
        <v>2.590277777</v>
      </c>
      <c>
        <v>0</v>
      </c>
      <c>
        <v>243</v>
      </c>
      <c>
        <v>0</v>
      </c>
      <c>
        <v>0</v>
      </c>
      <c>
        <v>0</v>
      </c>
      <c>
        <v>0</v>
      </c>
      <c>
        <v>0</v>
      </c>
      <c>
        <v>629.4375</v>
      </c>
      <c>
        <v>0</v>
      </c>
      <c>
        <v>0</v>
      </c>
      <c>
        <v>0</v>
      </c>
      <c>
        <v>0</v>
      </c>
    </row>
    <row>
      <c>
        <v>2393252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13:17:33</t>
        </is>
      </c>
      <c>
        <is>
          <t>12.10.2022 14:22:44</t>
        </is>
      </c>
      <c>
        <v>1.086388888</v>
      </c>
      <c>
        <v>10</v>
      </c>
      <c>
        <v>107</v>
      </c>
      <c>
        <v>0</v>
      </c>
      <c>
        <v>0</v>
      </c>
      <c>
        <v>0</v>
      </c>
      <c>
        <v>0</v>
      </c>
      <c>
        <v>10.863889</v>
      </c>
      <c>
        <v>116.243611</v>
      </c>
      <c>
        <v>0</v>
      </c>
      <c>
        <v>0</v>
      </c>
      <c>
        <v>0</v>
      </c>
      <c>
        <v>0</v>
      </c>
    </row>
    <row>
      <c>
        <v>2393254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K-844 35-01-K00844_35-01-K00844_2347146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12.10.2022 13:21:49</t>
        </is>
      </c>
      <c>
        <is>
          <t>12.10.2022 16:42:06</t>
        </is>
      </c>
      <c>
        <v>3.338055555</v>
      </c>
      <c>
        <v>0</v>
      </c>
      <c>
        <v>206</v>
      </c>
      <c>
        <v>0</v>
      </c>
      <c>
        <v>0</v>
      </c>
      <c>
        <v>0</v>
      </c>
      <c>
        <v>0</v>
      </c>
      <c>
        <v>0</v>
      </c>
      <c>
        <v>687.639444</v>
      </c>
      <c>
        <v>0</v>
      </c>
      <c>
        <v>0</v>
      </c>
      <c>
        <v>0</v>
      </c>
      <c>
        <v>0</v>
      </c>
    </row>
    <row>
      <c>
        <v>2393257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TR-134 35-15-M00134_950373641_950373641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13:22:01</t>
        </is>
      </c>
      <c>
        <is>
          <t>12.10.2022 13:50:27</t>
        </is>
      </c>
      <c>
        <v>0.473888888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0.473889</v>
      </c>
      <c>
        <v>0</v>
      </c>
      <c>
        <v>0</v>
      </c>
      <c>
        <v>0</v>
      </c>
      <c>
        <v>0</v>
      </c>
    </row>
    <row>
      <c>
        <v>2393276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TR-2 35-15-L01027_B_56361666_56361666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13:35:41</t>
        </is>
      </c>
      <c>
        <is>
          <t>12.10.2022 15:57:38</t>
        </is>
      </c>
      <c>
        <v>2.365833333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4.731667</v>
      </c>
    </row>
    <row>
      <c>
        <v>2393277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K-3193 35-03-K03193_35-03-K03193_41940251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13:44:27</t>
        </is>
      </c>
      <c>
        <is>
          <t>12.10.2022 16:15:47</t>
        </is>
      </c>
      <c>
        <v>2.522222222</v>
      </c>
      <c>
        <v>0</v>
      </c>
      <c>
        <v>1230</v>
      </c>
      <c>
        <v>0</v>
      </c>
      <c>
        <v>0</v>
      </c>
      <c>
        <v>0</v>
      </c>
      <c>
        <v>0</v>
      </c>
      <c>
        <v>0</v>
      </c>
      <c>
        <v>3102.333333</v>
      </c>
      <c>
        <v>0</v>
      </c>
      <c>
        <v>0</v>
      </c>
      <c>
        <v>0</v>
      </c>
      <c>
        <v>0</v>
      </c>
    </row>
    <row>
      <c>
        <v>2393296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ÇUKURKÖY KÖK 35-29-L00034_ÇUKURKÖY ENH L06_2329347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12.10.2022 13:55:06</t>
        </is>
      </c>
      <c>
        <is>
          <t>12.10.2022 16:56:57</t>
        </is>
      </c>
      <c>
        <v>3.030833333</v>
      </c>
      <c>
        <v>7</v>
      </c>
      <c>
        <v>1035</v>
      </c>
      <c>
        <v>0</v>
      </c>
      <c>
        <v>0</v>
      </c>
      <c>
        <v>0</v>
      </c>
      <c>
        <v>0</v>
      </c>
      <c>
        <v>21.215833</v>
      </c>
      <c>
        <v>3136.9125</v>
      </c>
      <c>
        <v>0</v>
      </c>
      <c>
        <v>0</v>
      </c>
      <c>
        <v>0</v>
      </c>
      <c>
        <v>0</v>
      </c>
    </row>
    <row>
      <c>
        <v>2393285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K-2337 35-03-K02337_35-03-K02337_41913616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12.10.2022 13:58:23</t>
        </is>
      </c>
      <c>
        <is>
          <t>12.10.2022 17:01:26</t>
        </is>
      </c>
      <c>
        <v>3.050833333</v>
      </c>
      <c>
        <v>0</v>
      </c>
      <c>
        <v>1102</v>
      </c>
      <c>
        <v>0</v>
      </c>
      <c>
        <v>0</v>
      </c>
      <c>
        <v>0</v>
      </c>
      <c>
        <v>0</v>
      </c>
      <c>
        <v>0</v>
      </c>
      <c>
        <v>3362.018333</v>
      </c>
      <c>
        <v>0</v>
      </c>
      <c>
        <v>0</v>
      </c>
      <c>
        <v>0</v>
      </c>
      <c>
        <v>0</v>
      </c>
    </row>
    <row>
      <c>
        <v>2393298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K-4366 35-01-K04366_B_56372880_56372880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12.10.2022 13:59:20</t>
        </is>
      </c>
      <c>
        <is>
          <t>12.10.2022 14:47:07</t>
        </is>
      </c>
      <c>
        <v>0.796388888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20.706111</v>
      </c>
      <c>
        <v>0</v>
      </c>
      <c>
        <v>0</v>
      </c>
      <c>
        <v>0</v>
      </c>
      <c>
        <v>0</v>
      </c>
    </row>
    <row>
      <c>
        <v>2393305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K-840 35-01-K00840_G G1_5924125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12.10.2022 14:10:38</t>
        </is>
      </c>
      <c>
        <is>
          <t>12.10.2022 20:34:38</t>
        </is>
      </c>
      <c>
        <v>6.4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691.2</v>
      </c>
      <c>
        <v>0</v>
      </c>
      <c>
        <v>0</v>
      </c>
      <c>
        <v>0</v>
      </c>
      <c>
        <v>0</v>
      </c>
    </row>
    <row>
      <c>
        <v>2393309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TÜRKELLİ DM (TR-4) 35-28-M00368_TÜRKELLİ ÇIKIŞ M04_56299107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14:19:47</t>
        </is>
      </c>
      <c>
        <is>
          <t>12.10.2022 14:55:50</t>
        </is>
      </c>
      <c>
        <v>0.600833333</v>
      </c>
      <c>
        <v>4</v>
      </c>
      <c>
        <v>1178</v>
      </c>
      <c>
        <v>0</v>
      </c>
      <c>
        <v>0</v>
      </c>
      <c>
        <v>0</v>
      </c>
      <c>
        <v>0</v>
      </c>
      <c>
        <v>2.403333</v>
      </c>
      <c>
        <v>707.781666</v>
      </c>
      <c>
        <v>0</v>
      </c>
      <c>
        <v>0</v>
      </c>
      <c>
        <v>0</v>
      </c>
      <c>
        <v>0</v>
      </c>
    </row>
    <row>
      <c>
        <v>2393310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M-993 35-03-M00993_A_56372561_56372561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12.10.2022 14:21:38</t>
        </is>
      </c>
      <c>
        <is>
          <t>12.10.2022 16:44:01</t>
        </is>
      </c>
      <c>
        <v>2.373055555</v>
      </c>
      <c>
        <v>0</v>
      </c>
      <c>
        <v>191</v>
      </c>
      <c>
        <v>0</v>
      </c>
      <c>
        <v>0</v>
      </c>
      <c>
        <v>0</v>
      </c>
      <c>
        <v>0</v>
      </c>
      <c>
        <v>0</v>
      </c>
      <c>
        <v>453.253611</v>
      </c>
      <c>
        <v>0</v>
      </c>
      <c>
        <v>0</v>
      </c>
      <c>
        <v>0</v>
      </c>
      <c>
        <v>0</v>
      </c>
    </row>
    <row>
      <c>
        <v>2393311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VİLLAKENT TR-2 35-28-M00390_VİLLAKENT TR-3 M02_66513611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14:22:00</t>
        </is>
      </c>
      <c>
        <is>
          <t>12.10.2022 14:40:47</t>
        </is>
      </c>
      <c>
        <v>0.313055555</v>
      </c>
      <c>
        <v>0</v>
      </c>
      <c>
        <v>902</v>
      </c>
      <c>
        <v>0</v>
      </c>
      <c>
        <v>0</v>
      </c>
      <c>
        <v>0</v>
      </c>
      <c>
        <v>0</v>
      </c>
      <c>
        <v>0</v>
      </c>
      <c>
        <v>282.376111</v>
      </c>
      <c>
        <v>0</v>
      </c>
      <c>
        <v>0</v>
      </c>
      <c>
        <v>0</v>
      </c>
      <c>
        <v>0</v>
      </c>
    </row>
    <row>
      <c>
        <v>2393313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TR-30 35-13-L00030_946423104_946423104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14:24:00</t>
        </is>
      </c>
      <c>
        <is>
          <t>12.10.2022 15:08:05</t>
        </is>
      </c>
      <c>
        <v>0.734722222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0.734722</v>
      </c>
      <c>
        <v>0</v>
      </c>
      <c>
        <v>0</v>
      </c>
    </row>
    <row>
      <c>
        <v>2393315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GÜMÜLDÜR M-38 35-25-M00038_35-25-M00038_2374704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12.10.2022 14:27:37</t>
        </is>
      </c>
      <c>
        <is>
          <t>12.10.2022 16:25:25</t>
        </is>
      </c>
      <c>
        <v>1.963333333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78.533333</v>
      </c>
      <c>
        <v>0</v>
      </c>
      <c>
        <v>0</v>
      </c>
      <c>
        <v>0</v>
      </c>
      <c>
        <v>0</v>
      </c>
    </row>
    <row>
      <c>
        <v>2393316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TR-82 35-28-M00682_953386040_953386040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14:35:50</t>
        </is>
      </c>
      <c>
        <is>
          <t>12.10.2022 15:41:15</t>
        </is>
      </c>
      <c>
        <v>1.090277777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2.180556</v>
      </c>
      <c>
        <v>0</v>
      </c>
      <c>
        <v>0</v>
      </c>
      <c>
        <v>0</v>
      </c>
      <c>
        <v>0</v>
      </c>
    </row>
    <row>
      <c>
        <v>2393290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TR-13 35-17-M00213_E_72372490_72372490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14:37:59</t>
        </is>
      </c>
      <c>
        <is>
          <t>12.10.2022 14:54:01</t>
        </is>
      </c>
      <c>
        <v>0.267222222</v>
      </c>
      <c>
        <v>0</v>
      </c>
      <c>
        <v>0</v>
      </c>
      <c>
        <v>0</v>
      </c>
      <c>
        <v>172</v>
      </c>
      <c>
        <v>0</v>
      </c>
      <c>
        <v>0</v>
      </c>
      <c>
        <v>0</v>
      </c>
      <c>
        <v>0</v>
      </c>
      <c>
        <v>0</v>
      </c>
      <c>
        <v>45.962222</v>
      </c>
      <c>
        <v>0</v>
      </c>
      <c>
        <v>0</v>
      </c>
    </row>
    <row>
      <c>
        <v>2393318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35-16-A00004_AŞAĞIKIRIKLAR-2 M07_2314063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14:40:53</t>
        </is>
      </c>
      <c>
        <is>
          <t>12.10.2022 14:49:14</t>
        </is>
      </c>
      <c>
        <v>0.139278611</v>
      </c>
      <c>
        <v>60</v>
      </c>
      <c>
        <v>917</v>
      </c>
      <c>
        <v>32</v>
      </c>
      <c>
        <v>1444</v>
      </c>
      <c>
        <v>11</v>
      </c>
      <c>
        <v>227</v>
      </c>
      <c>
        <v>8.356717</v>
      </c>
      <c>
        <v>127.718486</v>
      </c>
      <c>
        <v>4.456916</v>
      </c>
      <c>
        <v>201.118314</v>
      </c>
      <c>
        <v>1.532065</v>
      </c>
      <c>
        <v>31.616245</v>
      </c>
    </row>
    <row>
      <c>
        <v>2393320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M-1281 35-02-M01281__72373061_72373061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12.10.2022 14:41:22</t>
        </is>
      </c>
      <c>
        <is>
          <t>12.10.2022 15:18:50</t>
        </is>
      </c>
      <c>
        <v>0.624444444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36.217778</v>
      </c>
      <c>
        <v>0</v>
      </c>
      <c>
        <v>0</v>
      </c>
      <c>
        <v>0</v>
      </c>
      <c>
        <v>0</v>
      </c>
    </row>
    <row>
      <c>
        <v>2393321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K-3574 35-08-K03574_910426889_910426889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14:47:53</t>
        </is>
      </c>
      <c>
        <is>
          <t>12.10.2022 15:43:50</t>
        </is>
      </c>
      <c>
        <v>0.9325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20.515</v>
      </c>
      <c>
        <v>0</v>
      </c>
      <c>
        <v>0</v>
      </c>
      <c>
        <v>0</v>
      </c>
      <c>
        <v>0</v>
      </c>
    </row>
    <row>
      <c>
        <v>2393351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MURADİYE TR-6 45-71-M01473_45-71-M01473_2371344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14:49:47</t>
        </is>
      </c>
      <c>
        <is>
          <t>12.10.2022 16:07:30</t>
        </is>
      </c>
      <c>
        <v>1.295277777</v>
      </c>
      <c>
        <v>0</v>
      </c>
      <c>
        <v>200</v>
      </c>
      <c>
        <v>0</v>
      </c>
      <c>
        <v>0</v>
      </c>
      <c>
        <v>0</v>
      </c>
      <c>
        <v>0</v>
      </c>
      <c>
        <v>0</v>
      </c>
      <c>
        <v>259.055555</v>
      </c>
      <c>
        <v>0</v>
      </c>
      <c>
        <v>0</v>
      </c>
      <c>
        <v>0</v>
      </c>
      <c>
        <v>0</v>
      </c>
    </row>
    <row>
      <c>
        <v>2393332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TR-11 35-17-M00211_10560031_56356233_56356233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15:09:17</t>
        </is>
      </c>
      <c>
        <is>
          <t>12.10.2022 15:47:41</t>
        </is>
      </c>
      <c>
        <v>0.64</v>
      </c>
      <c>
        <v>0</v>
      </c>
      <c>
        <v>0</v>
      </c>
      <c>
        <v>0</v>
      </c>
      <c>
        <v>214</v>
      </c>
      <c>
        <v>0</v>
      </c>
      <c>
        <v>0</v>
      </c>
      <c>
        <v>0</v>
      </c>
      <c>
        <v>0</v>
      </c>
      <c>
        <v>0</v>
      </c>
      <c>
        <v>136.96</v>
      </c>
      <c>
        <v>0</v>
      </c>
      <c>
        <v>0</v>
      </c>
    </row>
    <row>
      <c>
        <v>2393334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ÖREN TOPRAK SU KÖK 35-27-M00760_ÖREN TOPRAK SULAMA KOOP. M01_80024024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15:09:51</t>
        </is>
      </c>
      <c>
        <is>
          <t>12.10.2022 16:55:15</t>
        </is>
      </c>
      <c>
        <v>1.756666666</v>
      </c>
      <c>
        <v>15</v>
      </c>
      <c>
        <v>99</v>
      </c>
      <c>
        <v>0</v>
      </c>
      <c>
        <v>0</v>
      </c>
      <c>
        <v>0</v>
      </c>
      <c>
        <v>0</v>
      </c>
      <c>
        <v>26.35</v>
      </c>
      <c>
        <v>173.91</v>
      </c>
      <c>
        <v>0</v>
      </c>
      <c>
        <v>0</v>
      </c>
      <c>
        <v>0</v>
      </c>
      <c>
        <v>0</v>
      </c>
    </row>
    <row>
      <c>
        <v>2393336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M-2760 35-10-M02760_95001185165_95001185165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12.10.2022 15:12:30</t>
        </is>
      </c>
      <c>
        <is>
          <t>12.10.2022 17:54:06</t>
        </is>
      </c>
      <c>
        <v>2.693333333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2.693333</v>
      </c>
      <c>
        <v>0</v>
      </c>
      <c>
        <v>0</v>
      </c>
      <c>
        <v>0</v>
      </c>
      <c>
        <v>0</v>
      </c>
    </row>
    <row>
      <c>
        <v>2393344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HACITUFAN MORDONLULAR MAH. 45-77-L00163_945495635_945495635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15:22:14</t>
        </is>
      </c>
      <c>
        <is>
          <t>12.10.2022 16:46:51</t>
        </is>
      </c>
      <c>
        <v>1.410277777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1.410278</v>
      </c>
      <c>
        <v>0</v>
      </c>
      <c>
        <v>0</v>
      </c>
    </row>
    <row>
      <c>
        <v>2393342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KADIDAĞ TR-1 45-72-L00122_956530757_956530757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15:23:46</t>
        </is>
      </c>
      <c>
        <is>
          <t>12.10.2022 18:14:42</t>
        </is>
      </c>
      <c>
        <v>2.848888888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5.697778</v>
      </c>
      <c>
        <v>0</v>
      </c>
      <c>
        <v>0</v>
      </c>
      <c>
        <v>0</v>
      </c>
      <c>
        <v>0</v>
      </c>
    </row>
    <row>
      <c>
        <v>2393343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ULUCAK DM-2 35-27-M00331_B_56356043_56356043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12.10.2022 15:26:51</t>
        </is>
      </c>
      <c>
        <is>
          <t>12.10.2022 18:37:35</t>
        </is>
      </c>
      <c>
        <v>3.178888888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114.44</v>
      </c>
      <c>
        <v>0</v>
      </c>
      <c>
        <v>0</v>
      </c>
      <c>
        <v>0</v>
      </c>
      <c>
        <v>0</v>
      </c>
    </row>
    <row>
      <c>
        <v>2393347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K-1332 35-03-K01332_910635557_910635557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12.10.2022 15:33:35</t>
        </is>
      </c>
      <c>
        <is>
          <t>12.10.2022 19:27:42</t>
        </is>
      </c>
      <c>
        <v>3.901944444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3.901944</v>
      </c>
      <c>
        <v>0</v>
      </c>
      <c>
        <v>0</v>
      </c>
      <c>
        <v>0</v>
      </c>
      <c>
        <v>0</v>
      </c>
    </row>
    <row>
      <c>
        <v>2393352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GÜMÜŞÇAY TR-2 45-73-M00905_945643681_945643681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15:37:44</t>
        </is>
      </c>
      <c>
        <is>
          <t>12.10.2022 16:48:04</t>
        </is>
      </c>
      <c>
        <v>1.172222222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1.172222</v>
      </c>
      <c>
        <v>0</v>
      </c>
      <c>
        <v>0</v>
      </c>
      <c>
        <v>0</v>
      </c>
      <c>
        <v>0</v>
      </c>
    </row>
    <row>
      <c>
        <v>2393350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İTOB DM 35-22-M00089_ARITMA M05_2327863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15:37:52</t>
        </is>
      </c>
      <c>
        <is>
          <t>12.10.2022 17:18:10</t>
        </is>
      </c>
      <c>
        <v>1.671666666</v>
      </c>
      <c>
        <v>199</v>
      </c>
      <c>
        <v>625</v>
      </c>
      <c>
        <v>0</v>
      </c>
      <c>
        <v>0</v>
      </c>
      <c>
        <v>0</v>
      </c>
      <c>
        <v>0</v>
      </c>
      <c>
        <v>332.661667</v>
      </c>
      <c>
        <v>1044.791666</v>
      </c>
      <c>
        <v>0</v>
      </c>
      <c>
        <v>0</v>
      </c>
      <c>
        <v>0</v>
      </c>
      <c>
        <v>0</v>
      </c>
    </row>
    <row>
      <c>
        <v>2393356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K-3733 35-02-K03733_910027378_910027378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15:43:27</t>
        </is>
      </c>
      <c>
        <is>
          <t>12.10.2022 17:55:05</t>
        </is>
      </c>
      <c>
        <v>2.193888888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24.132778</v>
      </c>
      <c>
        <v>0</v>
      </c>
      <c>
        <v>0</v>
      </c>
      <c>
        <v>0</v>
      </c>
      <c>
        <v>0</v>
      </c>
    </row>
    <row>
      <c>
        <v>2393365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K-4711 35-04-K04711_A_56367763_56367763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12.10.2022 16:02:12</t>
        </is>
      </c>
      <c>
        <is>
          <t>12.10.2022 17:16:17</t>
        </is>
      </c>
      <c>
        <v>1.234722222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40.745833</v>
      </c>
      <c>
        <v>0</v>
      </c>
      <c>
        <v>0</v>
      </c>
      <c>
        <v>0</v>
      </c>
      <c>
        <v>0</v>
      </c>
    </row>
    <row>
      <c>
        <v>2393366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TR-140 35-26-M00140__56358638_56358638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12.10.2022 16:07:59</t>
        </is>
      </c>
      <c>
        <is>
          <t>12.10.2022 18:15:53</t>
        </is>
      </c>
      <c>
        <v>2.131666666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121.505</v>
      </c>
      <c>
        <v>0</v>
      </c>
      <c>
        <v>0</v>
      </c>
      <c>
        <v>0</v>
      </c>
      <c>
        <v>0</v>
      </c>
    </row>
    <row>
      <c>
        <v>2393369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M-1 35-17-M00001_TOTALGAZ DM M03_66461793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16:18:28</t>
        </is>
      </c>
      <c>
        <is>
          <t>12.10.2022 18:06:18</t>
        </is>
      </c>
      <c>
        <v>1.797222222</v>
      </c>
      <c>
        <v>49</v>
      </c>
      <c>
        <v>0</v>
      </c>
      <c>
        <v>0</v>
      </c>
      <c>
        <v>0</v>
      </c>
      <c>
        <v>0</v>
      </c>
      <c>
        <v>0</v>
      </c>
      <c>
        <v>88.063889</v>
      </c>
      <c>
        <v>0</v>
      </c>
      <c>
        <v>0</v>
      </c>
      <c>
        <v>0</v>
      </c>
      <c>
        <v>0</v>
      </c>
      <c>
        <v>0</v>
      </c>
    </row>
    <row>
      <c>
        <v>2393372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K-3574 35-08-K03574_910426889_910426889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16:25:00</t>
        </is>
      </c>
      <c>
        <is>
          <t>12.10.2022 19:32:21</t>
        </is>
      </c>
      <c>
        <v>3.1225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68.695</v>
      </c>
      <c>
        <v>0</v>
      </c>
      <c>
        <v>0</v>
      </c>
      <c>
        <v>0</v>
      </c>
      <c>
        <v>0</v>
      </c>
    </row>
    <row>
      <c>
        <v>2393373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M-1063 35-03-M01063_910891726_910891726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12.10.2022 16:26:26</t>
        </is>
      </c>
      <c>
        <is>
          <t>12.10.2022 20:41:07</t>
        </is>
      </c>
      <c>
        <v>4.244722222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12.734167</v>
      </c>
      <c>
        <v>0</v>
      </c>
      <c>
        <v>0</v>
      </c>
      <c>
        <v>0</v>
      </c>
      <c>
        <v>0</v>
      </c>
    </row>
    <row>
      <c>
        <v>2393375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LUKOİL BENZİNLİK ÖZEL TR 35-30-M00335Ö_DIREK TIPI TRAFO HUCRESI H01_2041814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16:28:09</t>
        </is>
      </c>
      <c>
        <is>
          <t>12.10.2022 18:59:25</t>
        </is>
      </c>
      <c>
        <v>2.521111111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5.042222</v>
      </c>
      <c>
        <v>0</v>
      </c>
      <c>
        <v>0</v>
      </c>
      <c>
        <v>0</v>
      </c>
    </row>
    <row>
      <c>
        <v>2393368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35-15-M00286_ARITMA M10_67554505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16:34:02</t>
        </is>
      </c>
      <c>
        <is>
          <t>12.10.2022 17:02:08</t>
        </is>
      </c>
      <c>
        <v>0.468333333</v>
      </c>
      <c>
        <v>55</v>
      </c>
      <c>
        <v>254</v>
      </c>
      <c>
        <v>0</v>
      </c>
      <c>
        <v>0</v>
      </c>
      <c>
        <v>0</v>
      </c>
      <c>
        <v>0</v>
      </c>
      <c>
        <v>25.758333</v>
      </c>
      <c>
        <v>118.956667</v>
      </c>
      <c>
        <v>0</v>
      </c>
      <c>
        <v>0</v>
      </c>
      <c>
        <v>0</v>
      </c>
      <c>
        <v>0</v>
      </c>
    </row>
    <row>
      <c>
        <v>2393377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45-78-M00730_KABAZLI M01_2105504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12.10.2022 16:35:13</t>
        </is>
      </c>
      <c>
        <is>
          <t>12.10.2022 16:35:33</t>
        </is>
      </c>
      <c>
        <v>0.005555555</v>
      </c>
      <c>
        <v>3</v>
      </c>
      <c>
        <v>503</v>
      </c>
      <c>
        <v>0</v>
      </c>
      <c>
        <v>0</v>
      </c>
      <c>
        <v>52</v>
      </c>
      <c>
        <v>1619</v>
      </c>
      <c>
        <v>0.016667</v>
      </c>
      <c>
        <v>2.794444</v>
      </c>
      <c>
        <v>0</v>
      </c>
      <c>
        <v>0</v>
      </c>
      <c>
        <v>0.288889</v>
      </c>
      <c>
        <v>8.994444</v>
      </c>
    </row>
    <row>
      <c>
        <v>2393385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TR-36 45-77-L00036_945487884_945487884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12.10.2022 16:50:07</t>
        </is>
      </c>
      <c>
        <is>
          <t>12.10.2022 19:14:34</t>
        </is>
      </c>
      <c>
        <v>2.4075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9.63</v>
      </c>
      <c>
        <v>0</v>
      </c>
      <c>
        <v>0</v>
      </c>
    </row>
    <row>
      <c>
        <v>2393387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17:00:41</t>
        </is>
      </c>
      <c>
        <is>
          <t>12.10.2022 17:05:29</t>
        </is>
      </c>
      <c>
        <v>0.08</v>
      </c>
      <c>
        <v>53</v>
      </c>
      <c>
        <v>18</v>
      </c>
      <c>
        <v>0</v>
      </c>
      <c>
        <v>0</v>
      </c>
      <c>
        <v>0</v>
      </c>
      <c>
        <v>0</v>
      </c>
      <c>
        <v>4.24</v>
      </c>
      <c>
        <v>1.44</v>
      </c>
      <c>
        <v>0</v>
      </c>
      <c>
        <v>0</v>
      </c>
      <c>
        <v>0</v>
      </c>
      <c>
        <v>0</v>
      </c>
    </row>
    <row>
      <c>
        <v>2393389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EYKO TR-1 35-30-M00027_TR-2 M02_2323620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17:01:58</t>
        </is>
      </c>
      <c>
        <is>
          <t>12.10.2022 17:49:54</t>
        </is>
      </c>
      <c>
        <v>0.798888888</v>
      </c>
      <c>
        <v>0</v>
      </c>
      <c>
        <v>0</v>
      </c>
      <c>
        <v>0</v>
      </c>
      <c>
        <v>634</v>
      </c>
      <c>
        <v>0</v>
      </c>
      <c>
        <v>0</v>
      </c>
      <c>
        <v>0</v>
      </c>
      <c>
        <v>0</v>
      </c>
      <c>
        <v>0</v>
      </c>
      <c>
        <v>506.495555</v>
      </c>
      <c>
        <v>0</v>
      </c>
      <c>
        <v>0</v>
      </c>
    </row>
    <row>
      <c>
        <v>2393388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DM-16/02-C 45-71-M00606_A_56399911_56399911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17:03:54</t>
        </is>
      </c>
      <c>
        <is>
          <t>12.10.2022 20:09:08</t>
        </is>
      </c>
      <c>
        <v>3.087222222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89.529444</v>
      </c>
      <c>
        <v>0</v>
      </c>
      <c>
        <v>0</v>
      </c>
      <c>
        <v>0</v>
      </c>
      <c>
        <v>0</v>
      </c>
    </row>
    <row>
      <c>
        <v>2393390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K-2883 35-03-K02883_910609501_910609501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17:07:58</t>
        </is>
      </c>
      <c>
        <is>
          <t>12.10.2022 19:34:17</t>
        </is>
      </c>
      <c>
        <v>2.438611111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4.877222</v>
      </c>
      <c>
        <v>0</v>
      </c>
      <c>
        <v>0</v>
      </c>
      <c>
        <v>0</v>
      </c>
      <c>
        <v>0</v>
      </c>
    </row>
    <row>
      <c>
        <v>2393394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TR-14 45-80-M00014_95000606440_95000606440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12.10.2022 17:11:28</t>
        </is>
      </c>
      <c>
        <is>
          <t>12.10.2022 18:31:19</t>
        </is>
      </c>
      <c>
        <v>1.330833333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9.315833</v>
      </c>
      <c>
        <v>0</v>
      </c>
      <c>
        <v>0</v>
      </c>
      <c>
        <v>0</v>
      </c>
      <c>
        <v>0</v>
      </c>
    </row>
    <row>
      <c>
        <v>2409506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35-22-A00001_GÜMÜLDÜR-3 M08_2307935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12.10.2022 17:16:00</t>
        </is>
      </c>
      <c>
        <is>
          <t>12.10.2022 17:19:00</t>
        </is>
      </c>
      <c>
        <v>0.05</v>
      </c>
      <c>
        <v>46</v>
      </c>
      <c>
        <v>16823</v>
      </c>
      <c>
        <v>0</v>
      </c>
      <c>
        <v>0</v>
      </c>
      <c>
        <v>0</v>
      </c>
      <c>
        <v>0</v>
      </c>
      <c>
        <v>2.3</v>
      </c>
      <c>
        <v>841.15</v>
      </c>
      <c>
        <v>0</v>
      </c>
      <c>
        <v>0</v>
      </c>
      <c>
        <v>0</v>
      </c>
      <c>
        <v>0</v>
      </c>
    </row>
    <row>
      <c>
        <v>2393400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45-78-M00730_KÖSEALİ KABAZLI GÖBEKLİ M02_2105507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17:21:25</t>
        </is>
      </c>
      <c>
        <is>
          <t>12.10.2022 18:26:22</t>
        </is>
      </c>
      <c>
        <v>1.0825</v>
      </c>
      <c>
        <v>0</v>
      </c>
      <c>
        <v>0</v>
      </c>
      <c>
        <v>0</v>
      </c>
      <c>
        <v>0</v>
      </c>
      <c>
        <v>32</v>
      </c>
      <c>
        <v>639</v>
      </c>
      <c>
        <v>0</v>
      </c>
      <c>
        <v>0</v>
      </c>
      <c>
        <v>0</v>
      </c>
      <c>
        <v>0</v>
      </c>
      <c>
        <v>34.64</v>
      </c>
      <c>
        <v>691.7175</v>
      </c>
    </row>
    <row>
      <c>
        <v>2393403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L-229 35-18-L00229_9584684_56376575_56376575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17:33:13</t>
        </is>
      </c>
      <c>
        <is>
          <t>12.10.2022 18:15:52</t>
        </is>
      </c>
      <c>
        <v>0.710833333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0.710833</v>
      </c>
      <c>
        <v>0</v>
      </c>
      <c>
        <v>0</v>
      </c>
    </row>
    <row>
      <c>
        <v>2393402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TR-16 45-81-M00016_TR-15 M02_71987594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12.10.2022 17:41:46</t>
        </is>
      </c>
      <c>
        <is>
          <t>12.10.2022 20:33:25</t>
        </is>
      </c>
      <c>
        <v>2.860833333</v>
      </c>
      <c>
        <v>0</v>
      </c>
      <c>
        <v>0</v>
      </c>
      <c>
        <v>0</v>
      </c>
      <c>
        <v>345</v>
      </c>
      <c>
        <v>0</v>
      </c>
      <c>
        <v>0</v>
      </c>
      <c>
        <v>0</v>
      </c>
      <c>
        <v>0</v>
      </c>
      <c>
        <v>0</v>
      </c>
      <c>
        <v>986.9875</v>
      </c>
      <c>
        <v>0</v>
      </c>
      <c>
        <v>0</v>
      </c>
    </row>
    <row>
      <c>
        <v>2393404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TR-1 45-77-L00001_A_56363335_56363335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17:44:09</t>
        </is>
      </c>
      <c>
        <is>
          <t>12.10.2022 18:30:20</t>
        </is>
      </c>
      <c>
        <v>0.769722222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84.669444</v>
      </c>
      <c>
        <v>0</v>
      </c>
      <c>
        <v>0</v>
      </c>
    </row>
    <row>
      <c>
        <v>2393401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45-75-M00067_BOYALI M03_2092141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17:45:13</t>
        </is>
      </c>
      <c>
        <is>
          <t>12.10.2022 18:04:20</t>
        </is>
      </c>
      <c>
        <v>0.318611111</v>
      </c>
      <c>
        <v>0</v>
      </c>
      <c>
        <v>0</v>
      </c>
      <c>
        <v>0</v>
      </c>
      <c>
        <v>0</v>
      </c>
      <c>
        <v>8</v>
      </c>
      <c>
        <v>541</v>
      </c>
      <c>
        <v>0</v>
      </c>
      <c>
        <v>0</v>
      </c>
      <c>
        <v>0</v>
      </c>
      <c>
        <v>0</v>
      </c>
      <c>
        <v>2.548889</v>
      </c>
      <c>
        <v>172.368611</v>
      </c>
    </row>
    <row>
      <c>
        <v>2393407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YAYAKENT TR-7 35-24-M00007_DIREK TIPI TRAFO HUCRESI H01_2042232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17:52:37</t>
        </is>
      </c>
      <c>
        <is>
          <t>12.10.2022 19:31:01</t>
        </is>
      </c>
      <c>
        <v>1.64</v>
      </c>
      <c>
        <v>0</v>
      </c>
      <c>
        <v>0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126.28</v>
      </c>
    </row>
    <row>
      <c>
        <v>2393405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SETÜSTÜ TR-2 45-83-M00134_TR-1/77 M01_2082212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17:55:46</t>
        </is>
      </c>
      <c>
        <is>
          <t>12.10.2022 18:54:00</t>
        </is>
      </c>
      <c>
        <v>0.970555555</v>
      </c>
      <c>
        <v>7</v>
      </c>
      <c>
        <v>2488</v>
      </c>
      <c>
        <v>0</v>
      </c>
      <c>
        <v>0</v>
      </c>
      <c>
        <v>0</v>
      </c>
      <c>
        <v>0</v>
      </c>
      <c>
        <v>6.793889</v>
      </c>
      <c>
        <v>2414.742221</v>
      </c>
      <c>
        <v>0</v>
      </c>
      <c>
        <v>0</v>
      </c>
      <c>
        <v>0</v>
      </c>
      <c>
        <v>0</v>
      </c>
    </row>
    <row>
      <c>
        <v>2393412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TR-141 35-15-M00141_A_56366805_56366805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18:09:35</t>
        </is>
      </c>
      <c>
        <is>
          <t>12.10.2022 18:38:40</t>
        </is>
      </c>
      <c>
        <v>0.484722222</v>
      </c>
      <c>
        <v>0</v>
      </c>
      <c>
        <v>238</v>
      </c>
      <c>
        <v>0</v>
      </c>
      <c>
        <v>0</v>
      </c>
      <c>
        <v>0</v>
      </c>
      <c>
        <v>0</v>
      </c>
      <c>
        <v>0</v>
      </c>
      <c>
        <v>115.363889</v>
      </c>
      <c>
        <v>0</v>
      </c>
      <c>
        <v>0</v>
      </c>
      <c>
        <v>0</v>
      </c>
      <c>
        <v>0</v>
      </c>
    </row>
    <row>
      <c>
        <v>2393418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M-210(DM-2/23) 35-09-M00210_97521196_97521196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18:20:19</t>
        </is>
      </c>
      <c>
        <is>
          <t>12.10.2022 19:10:33</t>
        </is>
      </c>
      <c>
        <v>0.837222222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2.511667</v>
      </c>
      <c>
        <v>0</v>
      </c>
      <c>
        <v>0</v>
      </c>
      <c>
        <v>0</v>
      </c>
      <c>
        <v>0</v>
      </c>
    </row>
    <row>
      <c>
        <v>2393420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TR-1/83 KAPTANOĞLU DM 45-83-M00083_KAPTANOĞLU (HASTANE) GİRİŞ M02_61292036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18:27:57</t>
        </is>
      </c>
      <c>
        <is>
          <t>12.10.2022 20:34:39</t>
        </is>
      </c>
      <c>
        <v>2.111666666</v>
      </c>
      <c>
        <v>3</v>
      </c>
      <c>
        <v>0</v>
      </c>
      <c>
        <v>0</v>
      </c>
      <c>
        <v>0</v>
      </c>
      <c>
        <v>0</v>
      </c>
      <c>
        <v>0</v>
      </c>
      <c>
        <v>6.335</v>
      </c>
      <c>
        <v>0</v>
      </c>
      <c>
        <v>0</v>
      </c>
      <c>
        <v>0</v>
      </c>
      <c>
        <v>0</v>
      </c>
      <c>
        <v>0</v>
      </c>
    </row>
    <row>
      <c>
        <v>2393421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M-2432 35-03-M02432__72374117_72374117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18:31:42</t>
        </is>
      </c>
      <c>
        <is>
          <t>13.10.2022 00:42:29</t>
        </is>
      </c>
      <c>
        <v>6.179722222</v>
      </c>
      <c>
        <v>0</v>
      </c>
      <c>
        <v>155</v>
      </c>
      <c>
        <v>0</v>
      </c>
      <c>
        <v>0</v>
      </c>
      <c>
        <v>0</v>
      </c>
      <c>
        <v>0</v>
      </c>
      <c>
        <v>0</v>
      </c>
      <c>
        <v>957.856944</v>
      </c>
      <c>
        <v>0</v>
      </c>
      <c>
        <v>0</v>
      </c>
      <c>
        <v>0</v>
      </c>
      <c>
        <v>0</v>
      </c>
    </row>
    <row>
      <c>
        <v>2393422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K-1606 35-01-K01606_A_56380858_56380858</t>
        </is>
      </c>
      <c>
        <v>Yabani Hayvan Teması</v>
      </c>
      <c>
        <v>Dağıtım-AG</v>
      </c>
      <c>
        <v>Uzun</v>
      </c>
      <c>
        <v>Şebeke işletmecisi </v>
      </c>
      <c>
        <v>Bildirimsiz</v>
      </c>
      <c>
        <is>
          <t>12.10.2022 18:33:18</t>
        </is>
      </c>
      <c>
        <is>
          <t>12.10.2022 19:30:39</t>
        </is>
      </c>
      <c>
        <v>0.955833333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0.955833</v>
      </c>
      <c>
        <v>0</v>
      </c>
      <c>
        <v>0</v>
      </c>
      <c>
        <v>0</v>
      </c>
      <c>
        <v>0</v>
      </c>
    </row>
    <row>
      <c>
        <v>2393427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AHMETBEYLİ TARIMSAL SULAMA TR-1 35-22-M00239_955285731_955285731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18:54:35</t>
        </is>
      </c>
      <c>
        <is>
          <t>12.10.2022 20:23:55</t>
        </is>
      </c>
      <c>
        <v>1.488888888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1.488889</v>
      </c>
      <c>
        <v>0</v>
      </c>
      <c>
        <v>0</v>
      </c>
      <c>
        <v>0</v>
      </c>
      <c>
        <v>0</v>
      </c>
    </row>
    <row>
      <c>
        <v>2393429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K-1862 35-09-K01862_C c1b_5890914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12.10.2022 18:57:18</t>
        </is>
      </c>
      <c>
        <is>
          <t>12.10.2022 20:10:37</t>
        </is>
      </c>
      <c>
        <v>1.221944444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46.433889</v>
      </c>
      <c>
        <v>0</v>
      </c>
      <c>
        <v>0</v>
      </c>
      <c>
        <v>0</v>
      </c>
      <c>
        <v>0</v>
      </c>
    </row>
    <row>
      <c>
        <v>2393434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TİLKİKÖY TR-1 45-71-M01271_A_56399562_56399562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19:05:54</t>
        </is>
      </c>
      <c>
        <is>
          <t>12.10.2022 20:57:56</t>
        </is>
      </c>
      <c>
        <v>1.867222222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41.078889</v>
      </c>
      <c>
        <v>0</v>
      </c>
      <c>
        <v>0</v>
      </c>
      <c>
        <v>0</v>
      </c>
      <c>
        <v>0</v>
      </c>
    </row>
    <row>
      <c>
        <v>2393436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M-2380 35-03-M02380_35-03-M02380_55019355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12.10.2022 19:10:50</t>
        </is>
      </c>
      <c>
        <is>
          <t>12.10.2022 21:15:28</t>
        </is>
      </c>
      <c>
        <v>2.077222222</v>
      </c>
      <c>
        <v>0</v>
      </c>
      <c>
        <v>270</v>
      </c>
      <c>
        <v>0</v>
      </c>
      <c>
        <v>0</v>
      </c>
      <c>
        <v>0</v>
      </c>
      <c>
        <v>0</v>
      </c>
      <c>
        <v>0</v>
      </c>
      <c>
        <v>560.85</v>
      </c>
      <c>
        <v>0</v>
      </c>
      <c>
        <v>0</v>
      </c>
      <c>
        <v>0</v>
      </c>
      <c>
        <v>0</v>
      </c>
    </row>
    <row>
      <c>
        <v>2393432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TR-16 35-23-M00016_42097724_56373213_56373213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19:15:08</t>
        </is>
      </c>
      <c>
        <is>
          <t>12.10.2022 19:44:20</t>
        </is>
      </c>
      <c>
        <v>0.486666666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28.226667</v>
      </c>
      <c>
        <v>0</v>
      </c>
      <c>
        <v>0</v>
      </c>
      <c>
        <v>0</v>
      </c>
      <c>
        <v>0</v>
      </c>
    </row>
    <row>
      <c>
        <v>2393437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K-1332 35-03-K01332_35-03-K01332_41943928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19:16:36</t>
        </is>
      </c>
      <c>
        <is>
          <t>12.10.2022 19:32:55</t>
        </is>
      </c>
      <c>
        <v>0.271944444</v>
      </c>
      <c>
        <v>0</v>
      </c>
      <c>
        <v>455</v>
      </c>
      <c>
        <v>0</v>
      </c>
      <c>
        <v>0</v>
      </c>
      <c>
        <v>0</v>
      </c>
      <c>
        <v>0</v>
      </c>
      <c>
        <v>0</v>
      </c>
      <c>
        <v>123.734722</v>
      </c>
      <c>
        <v>0</v>
      </c>
      <c>
        <v>0</v>
      </c>
      <c>
        <v>0</v>
      </c>
      <c>
        <v>0</v>
      </c>
    </row>
    <row>
      <c>
        <v>2393438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TR-1/72 45-72-M00072_A_56394261_56394261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12.10.2022 19:27:05</t>
        </is>
      </c>
      <c>
        <is>
          <t>12.10.2022 21:20:39</t>
        </is>
      </c>
      <c>
        <v>1.892777777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263.096111</v>
      </c>
      <c>
        <v>0</v>
      </c>
      <c>
        <v>0</v>
      </c>
      <c>
        <v>0</v>
      </c>
      <c>
        <v>0</v>
      </c>
    </row>
    <row>
      <c>
        <v>2393444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EMİRALEM TR-9 35-28-M00232_D_56357656_56357656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19:29:00</t>
        </is>
      </c>
      <c>
        <is>
          <t>12.10.2022 19:50:19</t>
        </is>
      </c>
      <c>
        <v>0.355277777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27.001111</v>
      </c>
      <c>
        <v>0</v>
      </c>
      <c>
        <v>0</v>
      </c>
      <c>
        <v>0</v>
      </c>
      <c>
        <v>0</v>
      </c>
    </row>
    <row>
      <c>
        <v>2393439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SETÜSTÜ TR-1 45-83-M00133_SETÜSTÜ TR-2 M01_2331665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12.10.2022 19:29:50</t>
        </is>
      </c>
      <c>
        <is>
          <t>12.10.2022 20:03:59</t>
        </is>
      </c>
      <c>
        <v>0.569166666</v>
      </c>
      <c>
        <v>7</v>
      </c>
      <c>
        <v>2478</v>
      </c>
      <c>
        <v>0</v>
      </c>
      <c>
        <v>0</v>
      </c>
      <c>
        <v>0</v>
      </c>
      <c>
        <v>0</v>
      </c>
      <c>
        <v>3.984167</v>
      </c>
      <c>
        <v>1410.394998</v>
      </c>
      <c>
        <v>0</v>
      </c>
      <c>
        <v>0</v>
      </c>
      <c>
        <v>0</v>
      </c>
      <c>
        <v>0</v>
      </c>
    </row>
    <row>
      <c>
        <v>2393451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TR-13 45-81-M00013_TR-13-19 M04_2077941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12.10.2022 19:44:49</t>
        </is>
      </c>
      <c>
        <is>
          <t>13.10.2022 05:25:50</t>
        </is>
      </c>
      <c>
        <v>9.683611111</v>
      </c>
      <c>
        <v>0</v>
      </c>
      <c>
        <v>0</v>
      </c>
      <c>
        <v>0</v>
      </c>
      <c>
        <v>268</v>
      </c>
      <c>
        <v>0</v>
      </c>
      <c>
        <v>0</v>
      </c>
      <c>
        <v>0</v>
      </c>
      <c>
        <v>0</v>
      </c>
      <c>
        <v>0</v>
      </c>
      <c>
        <v>2595.207778</v>
      </c>
      <c>
        <v>0</v>
      </c>
      <c>
        <v>0</v>
      </c>
    </row>
    <row>
      <c>
        <v>2393454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GİRELLİ KÖPRÜBAŞI MAH. TR-1 45-73-M00773_A_56387147_56387147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12.10.2022 19:45:10</t>
        </is>
      </c>
      <c>
        <is>
          <t>12.10.2022 21:16:50</t>
        </is>
      </c>
      <c>
        <v>1.527777777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7.638889</v>
      </c>
    </row>
    <row>
      <c>
        <v>2393447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K-308 35-04-K00308_E E1B_5816592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19:48:33</t>
        </is>
      </c>
      <c>
        <is>
          <t>12.10.2022 21:11:00</t>
        </is>
      </c>
      <c>
        <v>1.374166666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12.3675</v>
      </c>
      <c>
        <v>0</v>
      </c>
      <c>
        <v>0</v>
      </c>
      <c>
        <v>0</v>
      </c>
      <c>
        <v>0</v>
      </c>
    </row>
    <row>
      <c>
        <v>2393448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35-04-A00003_SERİNKUYU M10_2310735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19:48:51</t>
        </is>
      </c>
      <c>
        <is>
          <t>12.10.2022 21:27:38</t>
        </is>
      </c>
      <c>
        <v>1.646388888</v>
      </c>
      <c>
        <v>1</v>
      </c>
      <c>
        <v>11450</v>
      </c>
      <c>
        <v>0</v>
      </c>
      <c>
        <v>0</v>
      </c>
      <c>
        <v>0</v>
      </c>
      <c>
        <v>0</v>
      </c>
      <c>
        <v>1.646389</v>
      </c>
      <c>
        <v>18851.152768</v>
      </c>
      <c>
        <v>0</v>
      </c>
      <c>
        <v>0</v>
      </c>
      <c>
        <v>0</v>
      </c>
      <c>
        <v>0</v>
      </c>
    </row>
    <row>
      <c>
        <v>2393461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35-02-A00004_SÜLEYMANİYE K15_2327850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19:50:00</t>
        </is>
      </c>
      <c>
        <is>
          <t>12.10.2022 20:24:15</t>
        </is>
      </c>
      <c>
        <v>0.570833333</v>
      </c>
      <c>
        <v>0</v>
      </c>
      <c>
        <v>7197</v>
      </c>
      <c>
        <v>0</v>
      </c>
      <c>
        <v>0</v>
      </c>
      <c>
        <v>0</v>
      </c>
      <c>
        <v>0</v>
      </c>
      <c>
        <v>0</v>
      </c>
      <c>
        <v>4108.287498</v>
      </c>
      <c>
        <v>0</v>
      </c>
      <c>
        <v>0</v>
      </c>
      <c>
        <v>0</v>
      </c>
      <c>
        <v>0</v>
      </c>
    </row>
    <row>
      <c>
        <v>2393452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TR-13 45-81-M00013_TR-12 M05_2320788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12.10.2022 19:55:19</t>
        </is>
      </c>
      <c>
        <is>
          <t>12.10.2022 22:13:14</t>
        </is>
      </c>
      <c>
        <v>2.298611111</v>
      </c>
      <c>
        <v>0</v>
      </c>
      <c>
        <v>0</v>
      </c>
      <c>
        <v>1</v>
      </c>
      <c>
        <v>1024</v>
      </c>
      <c>
        <v>0</v>
      </c>
      <c>
        <v>0</v>
      </c>
      <c>
        <v>0</v>
      </c>
      <c>
        <v>0</v>
      </c>
      <c>
        <v>2.298611</v>
      </c>
      <c>
        <v>2353.777778</v>
      </c>
      <c>
        <v>0</v>
      </c>
      <c>
        <v>0</v>
      </c>
    </row>
    <row>
      <c>
        <v>2393453</v>
      </c>
      <c>
        <v>1</v>
      </c>
      <c>
        <is>
          <t>İZMİR</t>
        </is>
      </c>
      <c>
        <v>BORNOVA</v>
      </c>
      <c>
        <is>
          <t>DM</t>
        </is>
      </c>
      <c t="inlineStr">
        <is>
          <t>M-2595 BEŞYOL DM 35-02-M02595_M-850 KARAÇAM KÖK-1 M05_50219669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19:56:16</t>
        </is>
      </c>
      <c>
        <is>
          <t>12.10.2022 20:01:34</t>
        </is>
      </c>
      <c>
        <v>0.088333333</v>
      </c>
      <c>
        <v>20</v>
      </c>
      <c>
        <v>332</v>
      </c>
      <c>
        <v>0</v>
      </c>
      <c>
        <v>0</v>
      </c>
      <c>
        <v>0</v>
      </c>
      <c>
        <v>0</v>
      </c>
      <c>
        <v>1.766667</v>
      </c>
      <c>
        <v>29.326667</v>
      </c>
      <c>
        <v>0</v>
      </c>
      <c>
        <v>0</v>
      </c>
      <c>
        <v>0</v>
      </c>
      <c>
        <v>0</v>
      </c>
    </row>
    <row>
      <c>
        <v>2393456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KARAOĞLANLI TR-2 45-71-M00092_TR-4 M05_2075957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12.10.2022 20:01:40</t>
        </is>
      </c>
      <c>
        <is>
          <t>12.10.2022 20:42:34</t>
        </is>
      </c>
      <c>
        <v>0.681666666</v>
      </c>
      <c>
        <v>23</v>
      </c>
      <c>
        <v>751</v>
      </c>
      <c>
        <v>0</v>
      </c>
      <c>
        <v>0</v>
      </c>
      <c>
        <v>0</v>
      </c>
      <c>
        <v>0</v>
      </c>
      <c>
        <v>15.678333</v>
      </c>
      <c>
        <v>511.931666</v>
      </c>
      <c>
        <v>0</v>
      </c>
      <c>
        <v>0</v>
      </c>
      <c>
        <v>0</v>
      </c>
      <c>
        <v>0</v>
      </c>
    </row>
    <row>
      <c>
        <v>2393463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TR-1 45-77-L00001_945507219_945507219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20:17:22</t>
        </is>
      </c>
      <c>
        <is>
          <t>12.10.2022 23:13:29</t>
        </is>
      </c>
      <c>
        <v>2.935277777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11.741111</v>
      </c>
      <c>
        <v>0</v>
      </c>
      <c>
        <v>0</v>
      </c>
    </row>
    <row>
      <c>
        <v>2393464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TR-47 35-16-L00047_47569376_56352667_56352667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20:24:06</t>
        </is>
      </c>
      <c>
        <is>
          <t>12.10.2022 20:43:37</t>
        </is>
      </c>
      <c>
        <v>0.325277777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28.949722</v>
      </c>
      <c>
        <v>0</v>
      </c>
      <c>
        <v>0</v>
      </c>
      <c>
        <v>0</v>
      </c>
      <c>
        <v>0</v>
      </c>
    </row>
    <row>
      <c>
        <v>2393473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GÜMÜLDÜR M-28 35-25-M00028_GÜMÜLDÜR DM-3(M-29) M02_72084479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12.10.2022 20:32:07</t>
        </is>
      </c>
      <c>
        <is>
          <t>12.10.2022 21:57:07</t>
        </is>
      </c>
      <c>
        <v>1.416666666</v>
      </c>
      <c>
        <v>0</v>
      </c>
      <c>
        <v>615</v>
      </c>
      <c>
        <v>0</v>
      </c>
      <c>
        <v>0</v>
      </c>
      <c>
        <v>0</v>
      </c>
      <c>
        <v>0</v>
      </c>
      <c>
        <v>0</v>
      </c>
      <c>
        <v>871.25</v>
      </c>
      <c>
        <v>0</v>
      </c>
      <c>
        <v>0</v>
      </c>
      <c>
        <v>0</v>
      </c>
      <c>
        <v>0</v>
      </c>
    </row>
    <row>
      <c>
        <v>2393468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35-22-M00300_DM-3/TR-1 M06_2328340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20:36:53</t>
        </is>
      </c>
      <c>
        <is>
          <t>12.10.2022 20:51:00</t>
        </is>
      </c>
      <c>
        <v>0.235277777</v>
      </c>
      <c>
        <v>23</v>
      </c>
      <c>
        <v>11724</v>
      </c>
      <c>
        <v>0</v>
      </c>
      <c>
        <v>0</v>
      </c>
      <c>
        <v>0</v>
      </c>
      <c>
        <v>0</v>
      </c>
      <c>
        <v>5.411389</v>
      </c>
      <c>
        <v>2758.396658</v>
      </c>
      <c>
        <v>0</v>
      </c>
      <c>
        <v>0</v>
      </c>
      <c>
        <v>0</v>
      </c>
      <c>
        <v>0</v>
      </c>
    </row>
    <row>
      <c>
        <v>2393470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M-1180 35-04-M01180_M-1374 M03_2114351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20:47:00</t>
        </is>
      </c>
      <c>
        <is>
          <t>12.10.2022 21:42:30</t>
        </is>
      </c>
      <c>
        <v>0.925</v>
      </c>
      <c>
        <v>0</v>
      </c>
      <c>
        <v>7044</v>
      </c>
      <c>
        <v>0</v>
      </c>
      <c>
        <v>0</v>
      </c>
      <c>
        <v>0</v>
      </c>
      <c>
        <v>0</v>
      </c>
      <c>
        <v>0</v>
      </c>
      <c>
        <v>6515.7</v>
      </c>
      <c>
        <v>0</v>
      </c>
      <c>
        <v>0</v>
      </c>
      <c>
        <v>0</v>
      </c>
      <c>
        <v>0</v>
      </c>
    </row>
    <row>
      <c>
        <v>2393472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SARIKAYA MERKEZ TR-1 35-32-L00063_A_56389723_56389723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20:53:08</t>
        </is>
      </c>
      <c>
        <is>
          <t>12.10.2022 22:26:36</t>
        </is>
      </c>
      <c>
        <v>1.557777777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3.115556</v>
      </c>
      <c>
        <v>0</v>
      </c>
      <c>
        <v>0</v>
      </c>
    </row>
    <row>
      <c>
        <v>2393476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 35-17-M00201_C_56355746_56355746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21:07:00</t>
        </is>
      </c>
      <c>
        <is>
          <t>12.10.2022 22:42:26</t>
        </is>
      </c>
      <c>
        <v>1.590555555</v>
      </c>
      <c>
        <v>0</v>
      </c>
      <c>
        <v>0</v>
      </c>
      <c>
        <v>0</v>
      </c>
      <c>
        <v>132</v>
      </c>
      <c>
        <v>0</v>
      </c>
      <c>
        <v>0</v>
      </c>
      <c>
        <v>0</v>
      </c>
      <c>
        <v>0</v>
      </c>
      <c>
        <v>0</v>
      </c>
      <c>
        <v>209.953333</v>
      </c>
      <c>
        <v>0</v>
      </c>
      <c>
        <v>0</v>
      </c>
    </row>
    <row>
      <c>
        <v>2393477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SUBAŞI-5 35-26-L00332_5668590_56357917_56357917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12.10.2022 21:21:05</t>
        </is>
      </c>
      <c>
        <is>
          <t>12.10.2022 22:18:03</t>
        </is>
      </c>
      <c>
        <v>0.949444444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89.247778</v>
      </c>
      <c>
        <v>0</v>
      </c>
      <c>
        <v>0</v>
      </c>
      <c>
        <v>0</v>
      </c>
      <c>
        <v>0</v>
      </c>
    </row>
    <row>
      <c>
        <v>2393478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M-3439(YATIRIM REZERVE) 35-03-M03439_910310834_910310834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12.10.2022 21:28:35</t>
        </is>
      </c>
      <c>
        <is>
          <t>12.10.2022 22:50:53</t>
        </is>
      </c>
      <c>
        <v>1.371666666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1.371667</v>
      </c>
      <c>
        <v>0</v>
      </c>
      <c>
        <v>0</v>
      </c>
      <c>
        <v>0</v>
      </c>
      <c>
        <v>0</v>
      </c>
    </row>
    <row>
      <c>
        <v>2393479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DM-23/03 45-71-M01853_45-71-M01853_72103585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12.10.2022 21:35:12</t>
        </is>
      </c>
      <c>
        <is>
          <t>12.10.2022 22:02:13</t>
        </is>
      </c>
      <c>
        <v>0.450277777</v>
      </c>
      <c>
        <v>0</v>
      </c>
      <c>
        <v>948</v>
      </c>
      <c>
        <v>0</v>
      </c>
      <c>
        <v>0</v>
      </c>
      <c>
        <v>0</v>
      </c>
      <c>
        <v>0</v>
      </c>
      <c>
        <v>0</v>
      </c>
      <c>
        <v>426.863333</v>
      </c>
      <c>
        <v>0</v>
      </c>
      <c>
        <v>0</v>
      </c>
      <c>
        <v>0</v>
      </c>
      <c>
        <v>0</v>
      </c>
    </row>
    <row>
      <c>
        <v>2393481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DM-4/10 35-28-M00742_60765971 A01_60766099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12.10.2022 21:35:59</t>
        </is>
      </c>
      <c>
        <is>
          <t>13.10.2022 00:35:24</t>
        </is>
      </c>
      <c>
        <v>2.990277777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74.756944</v>
      </c>
      <c>
        <v>0</v>
      </c>
      <c>
        <v>0</v>
      </c>
      <c>
        <v>0</v>
      </c>
      <c>
        <v>0</v>
      </c>
    </row>
    <row>
      <c>
        <v>2393484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DEREAĞZI TR-1 35-21-L00117_953360279_953360279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12.10.2022 22:14:49</t>
        </is>
      </c>
      <c>
        <is>
          <t>12.10.2022 23:30:52</t>
        </is>
      </c>
      <c>
        <v>1.2675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1.2675</v>
      </c>
      <c>
        <v>0</v>
      </c>
      <c>
        <v>0</v>
      </c>
      <c>
        <v>0</v>
      </c>
      <c>
        <v>0</v>
      </c>
    </row>
    <row>
      <c>
        <v>2393486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TR-47 35-23-L00047_42133503_56405995_56405995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12.10.2022 22:32:26</t>
        </is>
      </c>
      <c>
        <is>
          <t>13.10.2022 01:13:57</t>
        </is>
      </c>
      <c>
        <v>2.691944444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75.374444</v>
      </c>
      <c>
        <v>0</v>
      </c>
      <c>
        <v>0</v>
      </c>
      <c>
        <v>0</v>
      </c>
      <c>
        <v>0</v>
      </c>
    </row>
    <row>
      <c>
        <v>2393493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ÇANDARLI TATİL KÖYÜ KÖK-11 35-30-M00079_ÇANDARLI TATİL KÖYÜ M04_72085968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12.10.2022 23:29:53</t>
        </is>
      </c>
      <c>
        <is>
          <t>13.10.2022 00:39:20</t>
        </is>
      </c>
      <c>
        <v>1.1575</v>
      </c>
      <c>
        <v>0</v>
      </c>
      <c>
        <v>0</v>
      </c>
      <c>
        <v>20</v>
      </c>
      <c>
        <v>1343</v>
      </c>
      <c>
        <v>0</v>
      </c>
      <c>
        <v>0</v>
      </c>
      <c>
        <v>0</v>
      </c>
      <c>
        <v>0</v>
      </c>
      <c>
        <v>23.15</v>
      </c>
      <c>
        <v>1554.5225</v>
      </c>
      <c>
        <v>0</v>
      </c>
      <c>
        <v>0</v>
      </c>
    </row>
    <row>
      <c>
        <v>2393500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TR-37/A 45-77-L00095_45-77-L00095_72210809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13.10.2022 00:18:12</t>
        </is>
      </c>
      <c>
        <is>
          <t>13.10.2022 00:55:00</t>
        </is>
      </c>
      <c>
        <v>0.613333333</v>
      </c>
      <c>
        <v>0</v>
      </c>
      <c>
        <v>0</v>
      </c>
      <c>
        <v>0</v>
      </c>
      <c>
        <v>358</v>
      </c>
      <c>
        <v>0</v>
      </c>
      <c>
        <v>0</v>
      </c>
      <c>
        <v>0</v>
      </c>
      <c>
        <v>0</v>
      </c>
      <c>
        <v>0</v>
      </c>
      <c>
        <v>219.573333</v>
      </c>
      <c>
        <v>0</v>
      </c>
      <c>
        <v>0</v>
      </c>
    </row>
    <row>
      <c>
        <v>2393498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ÖREN TOPRAK SU KÖK 35-27-M00760_ÖREN TOPRAK SULAMA-2 M02_80024021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13.10.2022 00:20:55</t>
        </is>
      </c>
      <c>
        <is>
          <t>13.10.2022 01:13:22</t>
        </is>
      </c>
      <c>
        <v>0.874166666</v>
      </c>
      <c>
        <v>39</v>
      </c>
      <c>
        <v>92</v>
      </c>
      <c>
        <v>0</v>
      </c>
      <c>
        <v>0</v>
      </c>
      <c>
        <v>0</v>
      </c>
      <c>
        <v>0</v>
      </c>
      <c>
        <v>34.0925</v>
      </c>
      <c>
        <v>80.423333</v>
      </c>
      <c>
        <v>0</v>
      </c>
      <c>
        <v>0</v>
      </c>
      <c>
        <v>0</v>
      </c>
      <c>
        <v>0</v>
      </c>
    </row>
    <row>
      <c>
        <v>2393502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İMBAT DM 35-15-M00370_KİRAZ-2 ( KİRAZ İM ) M04_2304388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13.10.2022 00:28:30</t>
        </is>
      </c>
      <c>
        <is>
          <t>13.10.2022 00:39:53</t>
        </is>
      </c>
      <c>
        <v>0.189722222</v>
      </c>
      <c>
        <v>0</v>
      </c>
      <c>
        <v>4</v>
      </c>
      <c>
        <v>25</v>
      </c>
      <c>
        <v>9157</v>
      </c>
      <c>
        <v>7</v>
      </c>
      <c>
        <v>838</v>
      </c>
      <c>
        <v>0</v>
      </c>
      <c>
        <v>0.758889</v>
      </c>
      <c>
        <v>4.743056</v>
      </c>
      <c>
        <v>1737.286387</v>
      </c>
      <c>
        <v>1.328056</v>
      </c>
      <c>
        <v>158.987222</v>
      </c>
    </row>
    <row>
      <c>
        <v>2393508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TR-5 35-15-L00005_950359526_950359526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00:50:28</t>
        </is>
      </c>
      <c>
        <is>
          <t>13.10.2022 01:44:21</t>
        </is>
      </c>
      <c>
        <v>0.898055555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4.490278</v>
      </c>
      <c>
        <v>0</v>
      </c>
      <c>
        <v>0</v>
      </c>
      <c>
        <v>0</v>
      </c>
      <c>
        <v>0</v>
      </c>
    </row>
    <row>
      <c>
        <v>2393511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35-03-A00003_Kuru Çeşme M33_2311292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01:22:40</t>
        </is>
      </c>
      <c>
        <is>
          <t>13.10.2022 02:04:54</t>
        </is>
      </c>
      <c>
        <v>0.703888888</v>
      </c>
      <c>
        <v>5</v>
      </c>
      <c>
        <v>14676</v>
      </c>
      <c>
        <v>0</v>
      </c>
      <c>
        <v>0</v>
      </c>
      <c>
        <v>0</v>
      </c>
      <c>
        <v>0</v>
      </c>
      <c>
        <v>3.519444</v>
      </c>
      <c>
        <v>10330.27332</v>
      </c>
      <c>
        <v>0</v>
      </c>
      <c>
        <v>0</v>
      </c>
      <c>
        <v>0</v>
      </c>
      <c>
        <v>0</v>
      </c>
    </row>
    <row>
      <c>
        <v>2393516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M-1000 35-03-M01000_TRAFO M06_41972973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02:06:16</t>
        </is>
      </c>
      <c>
        <is>
          <t>13.10.2022 02:28:23</t>
        </is>
      </c>
      <c>
        <v>0.368611111</v>
      </c>
      <c>
        <v>0</v>
      </c>
      <c>
        <v>602</v>
      </c>
      <c>
        <v>0</v>
      </c>
      <c>
        <v>0</v>
      </c>
      <c>
        <v>0</v>
      </c>
      <c>
        <v>0</v>
      </c>
      <c>
        <v>0</v>
      </c>
      <c>
        <v>221.903889</v>
      </c>
      <c>
        <v>0</v>
      </c>
      <c>
        <v>0</v>
      </c>
      <c>
        <v>0</v>
      </c>
      <c>
        <v>0</v>
      </c>
    </row>
    <row>
      <c>
        <v>2393518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35-03-A00003_Adatepe M31_2311290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02:11:25</t>
        </is>
      </c>
      <c>
        <is>
          <t>13.10.2022 02:49:16</t>
        </is>
      </c>
      <c>
        <v>0.630833333</v>
      </c>
      <c>
        <v>0</v>
      </c>
      <c>
        <v>18174</v>
      </c>
      <c>
        <v>0</v>
      </c>
      <c>
        <v>0</v>
      </c>
      <c>
        <v>0</v>
      </c>
      <c>
        <v>0</v>
      </c>
      <c>
        <v>0</v>
      </c>
      <c>
        <v>11464.764994</v>
      </c>
      <c>
        <v>0</v>
      </c>
      <c>
        <v>0</v>
      </c>
      <c>
        <v>0</v>
      </c>
      <c>
        <v>0</v>
      </c>
    </row>
    <row>
      <c>
        <v>2393523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K-1644 35-01-K01644_HİLAL GİS T.M. K02_2068233</t>
        </is>
      </c>
      <c>
        <v>Hırsızlık </v>
      </c>
      <c>
        <v>Dağıtım-OG</v>
      </c>
      <c>
        <v>Uzun</v>
      </c>
      <c>
        <v>Dışsal</v>
      </c>
      <c>
        <v>Bildirimsiz</v>
      </c>
      <c>
        <is>
          <t>13.10.2022 04:39:53</t>
        </is>
      </c>
      <c>
        <is>
          <t>13.10.2022 10:20:00</t>
        </is>
      </c>
      <c>
        <v>5.668611111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5.668611</v>
      </c>
      <c>
        <v>0</v>
      </c>
      <c>
        <v>0</v>
      </c>
      <c>
        <v>0</v>
      </c>
      <c>
        <v>0</v>
      </c>
    </row>
    <row>
      <c>
        <v>2393525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TR-129 35-26-M00129_TR-128 M02_66029022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04:55:56</t>
        </is>
      </c>
      <c>
        <is>
          <t>13.10.2022 05:08:32</t>
        </is>
      </c>
      <c>
        <v>0.21</v>
      </c>
      <c>
        <v>0</v>
      </c>
      <c>
        <v>713</v>
      </c>
      <c>
        <v>0</v>
      </c>
      <c>
        <v>0</v>
      </c>
      <c>
        <v>0</v>
      </c>
      <c>
        <v>0</v>
      </c>
      <c>
        <v>0</v>
      </c>
      <c>
        <v>149.73</v>
      </c>
      <c>
        <v>0</v>
      </c>
      <c>
        <v>0</v>
      </c>
      <c>
        <v>0</v>
      </c>
      <c>
        <v>0</v>
      </c>
    </row>
    <row>
      <c>
        <v>2393529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TR-18 35-26-M00018_TR-20/TR-22 M05_65921152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05:04:06</t>
        </is>
      </c>
      <c>
        <is>
          <t>13.10.2022 06:02:18</t>
        </is>
      </c>
      <c>
        <v>0.97</v>
      </c>
      <c>
        <v>1</v>
      </c>
      <c>
        <v>585</v>
      </c>
      <c>
        <v>0</v>
      </c>
      <c>
        <v>0</v>
      </c>
      <c>
        <v>0</v>
      </c>
      <c>
        <v>0</v>
      </c>
      <c>
        <v>0.97</v>
      </c>
      <c>
        <v>567.45</v>
      </c>
      <c>
        <v>0</v>
      </c>
      <c>
        <v>0</v>
      </c>
      <c>
        <v>0</v>
      </c>
      <c>
        <v>0</v>
      </c>
    </row>
    <row>
      <c>
        <v>2393538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35-28-M00309_SAKIPAĞA KÖK M09_2329426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07:23:14</t>
        </is>
      </c>
      <c>
        <is>
          <t>13.10.2022 08:55:19</t>
        </is>
      </c>
      <c>
        <v>1.534722222</v>
      </c>
      <c>
        <v>22</v>
      </c>
      <c>
        <v>506</v>
      </c>
      <c>
        <v>0</v>
      </c>
      <c>
        <v>0</v>
      </c>
      <c>
        <v>0</v>
      </c>
      <c>
        <v>0</v>
      </c>
      <c>
        <v>33.763889</v>
      </c>
      <c>
        <v>776.569444</v>
      </c>
      <c>
        <v>0</v>
      </c>
      <c>
        <v>0</v>
      </c>
      <c>
        <v>0</v>
      </c>
      <c>
        <v>0</v>
      </c>
    </row>
    <row>
      <c>
        <v>2393539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35-22-M00300_DM-2/TR-16 M07_2328341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13.10.2022 07:33:53</t>
        </is>
      </c>
      <c>
        <is>
          <t>13.10.2022 07:36:53</t>
        </is>
      </c>
      <c>
        <v>0.05</v>
      </c>
      <c>
        <v>0</v>
      </c>
      <c>
        <v>2320</v>
      </c>
      <c>
        <v>0</v>
      </c>
      <c>
        <v>0</v>
      </c>
      <c>
        <v>0</v>
      </c>
      <c>
        <v>0</v>
      </c>
      <c>
        <v>0</v>
      </c>
      <c>
        <v>116</v>
      </c>
      <c>
        <v>0</v>
      </c>
      <c>
        <v>0</v>
      </c>
      <c>
        <v>0</v>
      </c>
      <c>
        <v>0</v>
      </c>
    </row>
    <row>
      <c>
        <v>2393541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TURAN KÖYÜ TR-1 35-20-L00070_ H_49168575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07:35:15</t>
        </is>
      </c>
      <c>
        <is>
          <t>13.10.2022 07:50:04</t>
        </is>
      </c>
      <c>
        <v>0.246944444</v>
      </c>
      <c>
        <v>0</v>
      </c>
      <c>
        <v>2</v>
      </c>
      <c>
        <v>0</v>
      </c>
      <c>
        <v>233</v>
      </c>
      <c>
        <v>0</v>
      </c>
      <c>
        <v>0</v>
      </c>
      <c>
        <v>0</v>
      </c>
      <c>
        <v>0.493889</v>
      </c>
      <c>
        <v>0</v>
      </c>
      <c>
        <v>57.538055</v>
      </c>
      <c>
        <v>0</v>
      </c>
      <c>
        <v>0</v>
      </c>
    </row>
    <row>
      <c>
        <v>2393543</v>
      </c>
      <c>
        <v>1</v>
      </c>
      <c>
        <is>
          <t>İZMİR</t>
        </is>
      </c>
      <c>
        <v>SEFERİHİSAR</v>
      </c>
      <c>
        <is>
          <t>OG Fideri</t>
        </is>
      </c>
      <c t="inlineStr">
        <is>
          <t>ÖMÜR BELDESİ TR 35-14-M00120_BANKSİS TR-2 M03_80640499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13.10.2022 07:38:38</t>
        </is>
      </c>
      <c>
        <is>
          <t>13.10.2022 10:33:19</t>
        </is>
      </c>
      <c>
        <v>2.911388888</v>
      </c>
      <c>
        <v>15</v>
      </c>
      <c>
        <v>893</v>
      </c>
      <c>
        <v>0</v>
      </c>
      <c>
        <v>0</v>
      </c>
      <c>
        <v>0</v>
      </c>
      <c>
        <v>0</v>
      </c>
      <c>
        <v>43.670833</v>
      </c>
      <c>
        <v>2599.870277</v>
      </c>
      <c>
        <v>0</v>
      </c>
      <c>
        <v>0</v>
      </c>
      <c>
        <v>0</v>
      </c>
      <c>
        <v>0</v>
      </c>
    </row>
    <row>
      <c>
        <v>2393542</v>
      </c>
      <c>
        <v>1</v>
      </c>
      <c>
        <is>
          <t>MANİSA</t>
        </is>
      </c>
      <c>
        <v>SELENDİ</v>
      </c>
      <c>
        <is>
          <t>Saha Dağıtım Kutusu (SDK)</t>
        </is>
      </c>
      <c t="inlineStr">
        <is>
          <t>SELENDİ TR-13 45-81-M00013_C C01_66019524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07:40:22</t>
        </is>
      </c>
      <c>
        <is>
          <t>13.10.2022 12:32:02</t>
        </is>
      </c>
      <c>
        <v>4.861111111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63.194444</v>
      </c>
      <c>
        <v>0</v>
      </c>
      <c>
        <v>0</v>
      </c>
    </row>
    <row>
      <c>
        <v>2393545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YEŞİLTEPE TR-1 45-79-M00110_C_56386182_56386182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07:49:52</t>
        </is>
      </c>
      <c>
        <is>
          <t>13.10.2022 09:46:32</t>
        </is>
      </c>
      <c>
        <v>1.944444444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46.666667</v>
      </c>
      <c>
        <v>0</v>
      </c>
      <c>
        <v>0</v>
      </c>
    </row>
    <row>
      <c>
        <v>2393549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08:14:27</t>
        </is>
      </c>
      <c>
        <is>
          <t>13.10.2022 08:23:42</t>
        </is>
      </c>
      <c>
        <v>0.154166666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5.858333</v>
      </c>
      <c>
        <v>0.925</v>
      </c>
    </row>
    <row>
      <c>
        <v>2393550</v>
      </c>
      <c>
        <v>1</v>
      </c>
      <c>
        <is>
          <t>İZMİR</t>
        </is>
      </c>
      <c>
        <v>BERGAMA</v>
      </c>
      <c>
        <is>
          <t>KÖK</t>
        </is>
      </c>
      <c t="inlineStr">
        <is>
          <t>KOCAOBA KÖK-11 35-30-L00201_KOCOBA KÖK L03_72060454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08:15:33</t>
        </is>
      </c>
      <c>
        <is>
          <t>13.10.2022 08:42:10</t>
        </is>
      </c>
      <c>
        <v>0.443611111</v>
      </c>
      <c>
        <v>0</v>
      </c>
      <c>
        <v>1</v>
      </c>
      <c>
        <v>5</v>
      </c>
      <c>
        <v>171</v>
      </c>
      <c>
        <v>19</v>
      </c>
      <c>
        <v>99</v>
      </c>
      <c>
        <v>0</v>
      </c>
      <c>
        <v>0.443611</v>
      </c>
      <c>
        <v>2.218056</v>
      </c>
      <c>
        <v>75.8575</v>
      </c>
      <c>
        <v>8.428611</v>
      </c>
      <c>
        <v>43.9175</v>
      </c>
    </row>
    <row>
      <c>
        <v>2393551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CANYURT SİTESİ 35-30-M00289_DIREK TIPI TRAFO HUCRESI H01_2067380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08:19:10</t>
        </is>
      </c>
      <c>
        <is>
          <t>13.10.2022 10:29:52</t>
        </is>
      </c>
      <c>
        <v>2.178333333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0</v>
      </c>
      <c>
        <v>0</v>
      </c>
      <c>
        <v>141.591667</v>
      </c>
      <c>
        <v>0</v>
      </c>
      <c>
        <v>0</v>
      </c>
    </row>
    <row>
      <c>
        <v>2393555</v>
      </c>
      <c>
        <v>1</v>
      </c>
      <c>
        <is>
          <t>İZMİR</t>
        </is>
      </c>
      <c>
        <v>BUCA</v>
      </c>
      <c>
        <is>
          <t>Saha Dağıtım Kutusu (SDK)</t>
        </is>
      </c>
      <c t="inlineStr">
        <is>
          <t>K-410 35-03-K00410_A a1b_5802047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13.10.2022 08:27:07</t>
        </is>
      </c>
      <c>
        <is>
          <t>13.10.2022 10:33:37</t>
        </is>
      </c>
      <c>
        <v>2.108333333</v>
      </c>
      <c>
        <v>0</v>
      </c>
      <c>
        <v>172</v>
      </c>
      <c>
        <v>0</v>
      </c>
      <c>
        <v>0</v>
      </c>
      <c>
        <v>0</v>
      </c>
      <c>
        <v>0</v>
      </c>
      <c>
        <v>0</v>
      </c>
      <c>
        <v>362.633333</v>
      </c>
      <c>
        <v>0</v>
      </c>
      <c>
        <v>0</v>
      </c>
      <c>
        <v>0</v>
      </c>
      <c>
        <v>0</v>
      </c>
    </row>
    <row>
      <c>
        <v>2393552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M03_2313119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08:28:53</t>
        </is>
      </c>
      <c>
        <is>
          <t>13.10.2022 10:04:10</t>
        </is>
      </c>
      <c>
        <v>1.588055555</v>
      </c>
      <c>
        <v>90</v>
      </c>
      <c>
        <v>200</v>
      </c>
      <c>
        <v>81</v>
      </c>
      <c>
        <v>109</v>
      </c>
      <c>
        <v>56</v>
      </c>
      <c>
        <v>0</v>
      </c>
      <c>
        <v>142.925</v>
      </c>
      <c>
        <v>317.611111</v>
      </c>
      <c>
        <v>128.6325</v>
      </c>
      <c>
        <v>173.098055</v>
      </c>
      <c>
        <v>88.931111</v>
      </c>
      <c>
        <v>0</v>
      </c>
    </row>
    <row>
      <c>
        <v>2393558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DEMİRCİ KÖK 35-26-M00779_HatBaşıAyırıcı_66075070 M06_66075070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08:33:01</t>
        </is>
      </c>
      <c>
        <is>
          <t>13.10.2022 13:40:21</t>
        </is>
      </c>
      <c>
        <v>5.122222222</v>
      </c>
      <c>
        <v>10</v>
      </c>
      <c>
        <v>634</v>
      </c>
      <c>
        <v>0</v>
      </c>
      <c>
        <v>0</v>
      </c>
      <c>
        <v>0</v>
      </c>
      <c>
        <v>0</v>
      </c>
      <c>
        <v>51.222222</v>
      </c>
      <c>
        <v>3247.488889</v>
      </c>
      <c>
        <v>0</v>
      </c>
      <c>
        <v>0</v>
      </c>
      <c>
        <v>0</v>
      </c>
      <c>
        <v>0</v>
      </c>
    </row>
    <row>
      <c>
        <v>2393559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TÜRKALİ TERZİLER MAH. TR-1 45-82-M00193_DIREK TIPI TRAFO HUCRESI H01_2091792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08:34:18</t>
        </is>
      </c>
      <c>
        <is>
          <t>13.10.2022 13:22:42</t>
        </is>
      </c>
      <c>
        <v>4.806666666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110.553333</v>
      </c>
    </row>
    <row>
      <c>
        <v>2393561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DM-20/13 (ÇAPRA KABİN) 45-71-M00272_C_60984327_60984327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08:36:22</t>
        </is>
      </c>
      <c>
        <is>
          <t>13.10.2022 09:54:46</t>
        </is>
      </c>
      <c>
        <v>1.306666666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7.84</v>
      </c>
      <c>
        <v>0</v>
      </c>
      <c>
        <v>0</v>
      </c>
      <c>
        <v>0</v>
      </c>
      <c>
        <v>0</v>
      </c>
    </row>
    <row>
      <c>
        <v>2393566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K-3733 35-02-K03733_910027378_910027378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08:43:45</t>
        </is>
      </c>
      <c>
        <is>
          <t>13.10.2022 15:01:25</t>
        </is>
      </c>
      <c>
        <v>6.294444444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69.238889</v>
      </c>
      <c>
        <v>0</v>
      </c>
      <c>
        <v>0</v>
      </c>
      <c>
        <v>0</v>
      </c>
      <c>
        <v>0</v>
      </c>
    </row>
    <row>
      <c>
        <v>2393565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45-71-M00188_HatBaşıAyırıcı_53134544 M02_53134544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08:45:05</t>
        </is>
      </c>
      <c>
        <is>
          <t>13.10.2022 10:07:35</t>
        </is>
      </c>
      <c>
        <v>1.375</v>
      </c>
      <c>
        <v>9</v>
      </c>
      <c>
        <v>12</v>
      </c>
      <c>
        <v>0</v>
      </c>
      <c>
        <v>0</v>
      </c>
      <c>
        <v>0</v>
      </c>
      <c>
        <v>0</v>
      </c>
      <c>
        <v>12.375</v>
      </c>
      <c>
        <v>16.5</v>
      </c>
      <c>
        <v>0</v>
      </c>
      <c>
        <v>0</v>
      </c>
      <c>
        <v>0</v>
      </c>
      <c>
        <v>0</v>
      </c>
    </row>
    <row>
      <c>
        <v>2393564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YARBASAN KÖK 45-74-M00119_DEMİRCİ TM M01_72246655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08:46:23</t>
        </is>
      </c>
      <c>
        <is>
          <t>13.10.2022 09:19:12</t>
        </is>
      </c>
      <c>
        <v>0.546944444</v>
      </c>
      <c>
        <v>0</v>
      </c>
      <c>
        <v>1</v>
      </c>
      <c>
        <v>0</v>
      </c>
      <c>
        <v>0</v>
      </c>
      <c>
        <v>15</v>
      </c>
      <c>
        <v>2415</v>
      </c>
      <c>
        <v>0</v>
      </c>
      <c>
        <v>0.546944</v>
      </c>
      <c>
        <v>0</v>
      </c>
      <c>
        <v>0</v>
      </c>
      <c>
        <v>8.204167</v>
      </c>
      <c>
        <v>1320.870832</v>
      </c>
    </row>
    <row>
      <c>
        <v>2393567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GERENKÖY TR-10 35-23-M00366_A_76318330_76318330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08:50:37</t>
        </is>
      </c>
      <c>
        <is>
          <t>13.10.2022 10:43:11</t>
        </is>
      </c>
      <c>
        <v>1.876111111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5.628333</v>
      </c>
      <c>
        <v>0</v>
      </c>
      <c>
        <v>0</v>
      </c>
      <c>
        <v>0</v>
      </c>
      <c>
        <v>0</v>
      </c>
    </row>
    <row>
      <c>
        <v>2393568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K-4008 35-01-K04008_35-01-K04008_2369123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08:54:15</t>
        </is>
      </c>
      <c>
        <is>
          <t>13.10.2022 13:28:16</t>
        </is>
      </c>
      <c>
        <v>4.566944444</v>
      </c>
      <c>
        <v>0</v>
      </c>
      <c>
        <v>657</v>
      </c>
      <c>
        <v>0</v>
      </c>
      <c>
        <v>0</v>
      </c>
      <c>
        <v>0</v>
      </c>
      <c>
        <v>0</v>
      </c>
      <c>
        <v>0</v>
      </c>
      <c>
        <v>3000.4825</v>
      </c>
      <c>
        <v>0</v>
      </c>
      <c>
        <v>0</v>
      </c>
      <c>
        <v>0</v>
      </c>
      <c>
        <v>0</v>
      </c>
    </row>
    <row>
      <c>
        <v>2393569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AKÇAPINAR KÖK 45-83-L00131_AKÇAPINAR L06_72176481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09:01:07</t>
        </is>
      </c>
      <c>
        <is>
          <t>13.10.2022 17:25:03</t>
        </is>
      </c>
      <c>
        <v>8.398888888</v>
      </c>
      <c>
        <v>8</v>
      </c>
      <c>
        <v>494</v>
      </c>
      <c>
        <v>2</v>
      </c>
      <c>
        <v>6</v>
      </c>
      <c>
        <v>0</v>
      </c>
      <c>
        <v>0</v>
      </c>
      <c>
        <v>67.191111</v>
      </c>
      <c>
        <v>4149.051111</v>
      </c>
      <c>
        <v>16.797778</v>
      </c>
      <c>
        <v>50.393333</v>
      </c>
      <c>
        <v>0</v>
      </c>
      <c>
        <v>0</v>
      </c>
    </row>
    <row>
      <c>
        <v>2393573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TATAR DM 35-19-M00256_ALAÇATI-1 GİRİŞ M11_2053772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09:01:15</t>
        </is>
      </c>
      <c>
        <is>
          <t>13.10.2022 15:47:31</t>
        </is>
      </c>
      <c>
        <v>6.771111111</v>
      </c>
      <c>
        <v>43</v>
      </c>
      <c>
        <v>7718</v>
      </c>
      <c>
        <v>7</v>
      </c>
      <c>
        <v>540</v>
      </c>
      <c>
        <v>7</v>
      </c>
      <c>
        <v>1105</v>
      </c>
      <c>
        <v>291.157778</v>
      </c>
      <c>
        <v>52259.435555</v>
      </c>
      <c>
        <v>47.397778</v>
      </c>
      <c>
        <v>3656.4</v>
      </c>
      <c>
        <v>47.397778</v>
      </c>
      <c>
        <v>7482.077778</v>
      </c>
    </row>
    <row>
      <c>
        <v>2393570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45-78-A00001_ŞEHİR-1 L04_48929099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09:02:36</t>
        </is>
      </c>
      <c>
        <is>
          <t>13.10.2022 17:40:00</t>
        </is>
      </c>
      <c>
        <v>8.623333333</v>
      </c>
      <c>
        <v>63</v>
      </c>
      <c>
        <v>5494</v>
      </c>
      <c>
        <v>0</v>
      </c>
      <c>
        <v>0</v>
      </c>
      <c>
        <v>0</v>
      </c>
      <c>
        <v>0</v>
      </c>
      <c>
        <v>543.27</v>
      </c>
      <c>
        <v>47376.593332</v>
      </c>
      <c>
        <v>0</v>
      </c>
      <c>
        <v>0</v>
      </c>
      <c>
        <v>0</v>
      </c>
      <c>
        <v>0</v>
      </c>
    </row>
    <row>
      <c>
        <v>2393581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DM-2 35-29-M00002_DM-1/23 M16_2312847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09:03:23</t>
        </is>
      </c>
      <c>
        <is>
          <t>13.10.2022 09:54:55</t>
        </is>
      </c>
      <c>
        <v>0.858888888</v>
      </c>
      <c>
        <v>1</v>
      </c>
      <c>
        <v>2330</v>
      </c>
      <c>
        <v>0</v>
      </c>
      <c>
        <v>0</v>
      </c>
      <c>
        <v>0</v>
      </c>
      <c>
        <v>0</v>
      </c>
      <c>
        <v>0.858889</v>
      </c>
      <c>
        <v>2001.211109</v>
      </c>
      <c>
        <v>0</v>
      </c>
      <c>
        <v>0</v>
      </c>
      <c>
        <v>0</v>
      </c>
      <c>
        <v>0</v>
      </c>
    </row>
    <row>
      <c>
        <v>2393592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35-22-M00300_MENDERES-1 M17_2328468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09:04:48</t>
        </is>
      </c>
      <c>
        <is>
          <t>13.10.2022 09:52:22</t>
        </is>
      </c>
      <c>
        <v>0.792777777</v>
      </c>
      <c>
        <v>30</v>
      </c>
      <c>
        <v>566</v>
      </c>
      <c>
        <v>0</v>
      </c>
      <c>
        <v>0</v>
      </c>
      <c>
        <v>0</v>
      </c>
      <c>
        <v>0</v>
      </c>
      <c>
        <v>23.783333</v>
      </c>
      <c>
        <v>448.712222</v>
      </c>
      <c>
        <v>0</v>
      </c>
      <c>
        <v>0</v>
      </c>
      <c>
        <v>0</v>
      </c>
      <c>
        <v>0</v>
      </c>
    </row>
    <row>
      <c>
        <v>2393574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09:05:02</t>
        </is>
      </c>
      <c>
        <is>
          <t>13.10.2022 17:44:55</t>
        </is>
      </c>
      <c>
        <v>8.664722222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17.329444</v>
      </c>
      <c>
        <v>2278.821944</v>
      </c>
    </row>
    <row>
      <c>
        <v>2393589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ALAÇATI İM 35-18-A00002_L-284 L16_2052467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09:05:05</t>
        </is>
      </c>
      <c>
        <is>
          <t>13.10.2022 12:42:06</t>
        </is>
      </c>
      <c>
        <v>3.616944444</v>
      </c>
      <c>
        <v>0</v>
      </c>
      <c>
        <v>0</v>
      </c>
      <c>
        <v>0</v>
      </c>
      <c>
        <v>1168</v>
      </c>
      <c>
        <v>0</v>
      </c>
      <c>
        <v>0</v>
      </c>
      <c>
        <v>0</v>
      </c>
      <c>
        <v>0</v>
      </c>
      <c>
        <v>0</v>
      </c>
      <c>
        <v>4224.591111</v>
      </c>
      <c>
        <v>0</v>
      </c>
      <c>
        <v>0</v>
      </c>
    </row>
    <row>
      <c>
        <v>2393584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K-704 35-01-K00704_A_56356856_56356856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13.10.2022 09:06:17</t>
        </is>
      </c>
      <c>
        <is>
          <t>13.10.2022 13:43:57</t>
        </is>
      </c>
      <c>
        <v>4.627777777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879.277778</v>
      </c>
      <c>
        <v>0</v>
      </c>
      <c>
        <v>0</v>
      </c>
      <c>
        <v>0</v>
      </c>
      <c>
        <v>0</v>
      </c>
    </row>
    <row>
      <c>
        <v>2393591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VEZİRKÖPRÜ İM 35-03-A00002_YEŞİLBAĞLAR K18_2308921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09:06:35</t>
        </is>
      </c>
      <c>
        <is>
          <t>13.10.2022 13:44:40</t>
        </is>
      </c>
      <c>
        <v>4.634722222</v>
      </c>
      <c>
        <v>1</v>
      </c>
      <c>
        <v>8977</v>
      </c>
      <c>
        <v>0</v>
      </c>
      <c>
        <v>0</v>
      </c>
      <c>
        <v>0</v>
      </c>
      <c>
        <v>0</v>
      </c>
      <c>
        <v>4.634722</v>
      </c>
      <c>
        <v>41605.901387</v>
      </c>
      <c>
        <v>0</v>
      </c>
      <c>
        <v>0</v>
      </c>
      <c>
        <v>0</v>
      </c>
      <c>
        <v>0</v>
      </c>
    </row>
    <row>
      <c>
        <v>2393582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K-2679 35-08-K02679_K-4105 K01_42461433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09:06:45</t>
        </is>
      </c>
      <c>
        <is>
          <t>13.10.2022 14:00:06</t>
        </is>
      </c>
      <c>
        <v>4.889166666</v>
      </c>
      <c>
        <v>0</v>
      </c>
      <c>
        <v>3090</v>
      </c>
      <c>
        <v>0</v>
      </c>
      <c>
        <v>0</v>
      </c>
      <c>
        <v>0</v>
      </c>
      <c>
        <v>0</v>
      </c>
      <c>
        <v>0</v>
      </c>
      <c>
        <v>15107.524998</v>
      </c>
      <c>
        <v>0</v>
      </c>
      <c>
        <v>0</v>
      </c>
      <c>
        <v>0</v>
      </c>
      <c>
        <v>0</v>
      </c>
    </row>
    <row>
      <c>
        <v>2393579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45-81-M00044_ZIRMANLAR M05_72038348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09:07:03</t>
        </is>
      </c>
      <c>
        <is>
          <t>13.10.2022 10:17:34</t>
        </is>
      </c>
      <c>
        <v>1.175277777</v>
      </c>
      <c>
        <v>0</v>
      </c>
      <c>
        <v>0</v>
      </c>
      <c>
        <v>0</v>
      </c>
      <c>
        <v>0</v>
      </c>
      <c>
        <v>1</v>
      </c>
      <c>
        <v>60</v>
      </c>
      <c>
        <v>0</v>
      </c>
      <c>
        <v>0</v>
      </c>
      <c>
        <v>0</v>
      </c>
      <c>
        <v>0</v>
      </c>
      <c>
        <v>1.175278</v>
      </c>
      <c>
        <v>70.516667</v>
      </c>
    </row>
    <row>
      <c>
        <v>2393576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L-193 ESENEVLER 35-18-L00193_35-18-L00193_2369424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13.10.2022 09:07:54</t>
        </is>
      </c>
      <c>
        <is>
          <t>13.10.2022 12:54:40</t>
        </is>
      </c>
      <c>
        <v>3.779444444</v>
      </c>
      <c>
        <v>0</v>
      </c>
      <c>
        <v>1</v>
      </c>
      <c>
        <v>0</v>
      </c>
      <c>
        <v>186</v>
      </c>
      <c>
        <v>0</v>
      </c>
      <c>
        <v>0</v>
      </c>
      <c>
        <v>0</v>
      </c>
      <c>
        <v>3.779444</v>
      </c>
      <c>
        <v>0</v>
      </c>
      <c>
        <v>702.976667</v>
      </c>
      <c>
        <v>0</v>
      </c>
      <c>
        <v>0</v>
      </c>
    </row>
    <row>
      <c>
        <v>2393585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KÜNER TR-1 35-22-M00229_35-22-M00229_2366912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13.10.2022 09:09:01</t>
        </is>
      </c>
      <c>
        <is>
          <t>13.10.2022 18:26:02</t>
        </is>
      </c>
      <c>
        <v>9.283611111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1067.615278</v>
      </c>
      <c>
        <v>0</v>
      </c>
      <c>
        <v>0</v>
      </c>
      <c>
        <v>0</v>
      </c>
      <c>
        <v>0</v>
      </c>
    </row>
    <row>
      <c>
        <v>2393575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AKÇAPINAR KÖK 45-83-L00131_ÇIKRIKÇI L02_72176521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09:09:53</t>
        </is>
      </c>
      <c>
        <is>
          <t>13.10.2022 17:23:59</t>
        </is>
      </c>
      <c>
        <v>8.235</v>
      </c>
      <c>
        <v>4</v>
      </c>
      <c>
        <v>582</v>
      </c>
      <c>
        <v>0</v>
      </c>
      <c>
        <v>3</v>
      </c>
      <c>
        <v>6</v>
      </c>
      <c>
        <v>244</v>
      </c>
      <c>
        <v>32.94</v>
      </c>
      <c>
        <v>4792.77</v>
      </c>
      <c>
        <v>0</v>
      </c>
      <c>
        <v>24.705</v>
      </c>
      <c>
        <v>49.41</v>
      </c>
      <c>
        <v>2009.34</v>
      </c>
    </row>
    <row>
      <c>
        <v>2393588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KEMHALLI KÖK 45-86-M00044_HatBaşıAyırıcı_85992566 M03_85992566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09:10:36</t>
        </is>
      </c>
      <c>
        <is>
          <t>13.10.2022 11:03:25</t>
        </is>
      </c>
      <c>
        <v>1.880277777</v>
      </c>
      <c>
        <v>0</v>
      </c>
      <c>
        <v>6</v>
      </c>
      <c>
        <v>5</v>
      </c>
      <c>
        <v>174</v>
      </c>
      <c>
        <v>4</v>
      </c>
      <c>
        <v>82</v>
      </c>
      <c>
        <v>0</v>
      </c>
      <c>
        <v>11.281667</v>
      </c>
      <c>
        <v>9.401389</v>
      </c>
      <c>
        <v>327.168333</v>
      </c>
      <c>
        <v>7.521111</v>
      </c>
      <c>
        <v>154.182778</v>
      </c>
    </row>
    <row>
      <c>
        <v>2393590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M-3 35-02-M00003_35-02-M00003_2353442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13.10.2022 09:11:15</t>
        </is>
      </c>
      <c>
        <is>
          <t>13.10.2022 12:57:33</t>
        </is>
      </c>
      <c>
        <v>3.771666666</v>
      </c>
      <c>
        <v>0</v>
      </c>
      <c>
        <v>473</v>
      </c>
      <c>
        <v>0</v>
      </c>
      <c>
        <v>0</v>
      </c>
      <c>
        <v>0</v>
      </c>
      <c>
        <v>0</v>
      </c>
      <c>
        <v>0</v>
      </c>
      <c>
        <v>1783.998333</v>
      </c>
      <c>
        <v>0</v>
      </c>
      <c>
        <v>0</v>
      </c>
      <c>
        <v>0</v>
      </c>
      <c>
        <v>0</v>
      </c>
    </row>
    <row>
      <c>
        <v>2393593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35-23-M00025_42098422_56376420_56376420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13.10.2022 09:15:32</t>
        </is>
      </c>
      <c>
        <is>
          <t>13.10.2022 16:52:49</t>
        </is>
      </c>
      <c>
        <v>7.621388888</v>
      </c>
      <c>
        <v>0</v>
      </c>
      <c>
        <v>224</v>
      </c>
      <c>
        <v>0</v>
      </c>
      <c>
        <v>0</v>
      </c>
      <c>
        <v>0</v>
      </c>
      <c>
        <v>0</v>
      </c>
      <c>
        <v>0</v>
      </c>
      <c>
        <v>1707.191111</v>
      </c>
      <c>
        <v>0</v>
      </c>
      <c>
        <v>0</v>
      </c>
      <c>
        <v>0</v>
      </c>
      <c>
        <v>0</v>
      </c>
    </row>
    <row>
      <c>
        <v>2393596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ÇUKURKÖY KÖK 35-29-L00034_ATEŞ TİCARET L01_2327033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09:16:55</t>
        </is>
      </c>
      <c>
        <is>
          <t>13.10.2022 11:48:08</t>
        </is>
      </c>
      <c>
        <v>2.520277777</v>
      </c>
      <c>
        <v>18</v>
      </c>
      <c>
        <v>185</v>
      </c>
      <c>
        <v>0</v>
      </c>
      <c>
        <v>0</v>
      </c>
      <c>
        <v>0</v>
      </c>
      <c>
        <v>0</v>
      </c>
      <c>
        <v>45.365</v>
      </c>
      <c>
        <v>466.251389</v>
      </c>
      <c>
        <v>0</v>
      </c>
      <c>
        <v>0</v>
      </c>
      <c>
        <v>0</v>
      </c>
      <c>
        <v>0</v>
      </c>
    </row>
    <row>
      <c>
        <v>2393595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TATAR DM 35-19-M00256_ALAÇATI-2 ÇIKIŞ ALİZE M03_2321143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09:19:47</t>
        </is>
      </c>
      <c>
        <is>
          <t>13.10.2022 15:50:07</t>
        </is>
      </c>
      <c>
        <v>6.505555555</v>
      </c>
      <c>
        <v>13</v>
      </c>
      <c>
        <v>370</v>
      </c>
      <c>
        <v>0</v>
      </c>
      <c>
        <v>0</v>
      </c>
      <c>
        <v>23</v>
      </c>
      <c>
        <v>547</v>
      </c>
      <c>
        <v>84.572222</v>
      </c>
      <c>
        <v>2407.055555</v>
      </c>
      <c>
        <v>0</v>
      </c>
      <c>
        <v>0</v>
      </c>
      <c>
        <v>149.627778</v>
      </c>
      <c>
        <v>3558.538889</v>
      </c>
    </row>
    <row>
      <c>
        <v>2393600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TEKELİ ARITMA KÖK 35-22-M00090_KARAKUYU ÇIKIŞI M03_2328482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09:27:08</t>
        </is>
      </c>
      <c>
        <is>
          <t>13.10.2022 18:01:34</t>
        </is>
      </c>
      <c>
        <v>8.573888888</v>
      </c>
      <c>
        <v>136</v>
      </c>
      <c>
        <v>544</v>
      </c>
      <c>
        <v>0</v>
      </c>
      <c>
        <v>0</v>
      </c>
      <c>
        <v>0</v>
      </c>
      <c>
        <v>0</v>
      </c>
      <c>
        <v>1166.048889</v>
      </c>
      <c>
        <v>4664.195555</v>
      </c>
      <c>
        <v>0</v>
      </c>
      <c>
        <v>0</v>
      </c>
      <c>
        <v>0</v>
      </c>
      <c>
        <v>0</v>
      </c>
    </row>
    <row>
      <c>
        <v>2393609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TR-1/70 45-72-M00070_956505103_956505103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09:28:37</t>
        </is>
      </c>
      <c>
        <is>
          <t>13.10.2022 10:07:37</t>
        </is>
      </c>
      <c>
        <v>0.65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7.15</v>
      </c>
      <c>
        <v>0</v>
      </c>
      <c>
        <v>0</v>
      </c>
      <c>
        <v>0</v>
      </c>
      <c>
        <v>0</v>
      </c>
    </row>
    <row>
      <c>
        <v>2393604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TR-1 35-31-L00078_35-31-L00078_2363466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13.10.2022 09:30:38</t>
        </is>
      </c>
      <c>
        <is>
          <t>13.10.2022 17:22:56</t>
        </is>
      </c>
      <c>
        <v>7.871666666</v>
      </c>
      <c>
        <v>0</v>
      </c>
      <c>
        <v>0</v>
      </c>
      <c>
        <v>0</v>
      </c>
      <c>
        <v>4</v>
      </c>
      <c>
        <v>0</v>
      </c>
      <c>
        <v>57</v>
      </c>
      <c>
        <v>0</v>
      </c>
      <c>
        <v>0</v>
      </c>
      <c>
        <v>0</v>
      </c>
      <c>
        <v>31.486667</v>
      </c>
      <c>
        <v>0</v>
      </c>
      <c>
        <v>448.685</v>
      </c>
    </row>
    <row>
      <c>
        <v>2393608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KURŞAK TR-2 35-29-L00731_A_56405860_56405860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09:31:06</t>
        </is>
      </c>
      <c>
        <is>
          <t>13.10.2022 10:45:39</t>
        </is>
      </c>
      <c>
        <v>1.2425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6.2125</v>
      </c>
    </row>
    <row>
      <c>
        <v>2393610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OSMANCALI KÖYÜ TR-4 45-71-M01719_43170776_56384318_56384318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09:31:39</t>
        </is>
      </c>
      <c>
        <is>
          <t>13.10.2022 13:15:39</t>
        </is>
      </c>
      <c>
        <v>3.733333333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26.133333</v>
      </c>
      <c>
        <v>0</v>
      </c>
      <c>
        <v>0</v>
      </c>
      <c>
        <v>0</v>
      </c>
      <c>
        <v>0</v>
      </c>
    </row>
    <row>
      <c>
        <v>2393635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PAYAMLI M-27 (SAKIZAĞACI KÖK) 35-25-M00188_M-25/M-22/M-23/M-24/İZSU M03_72070683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09:36:13</t>
        </is>
      </c>
      <c>
        <is>
          <t>13.10.2022 10:32:08</t>
        </is>
      </c>
      <c>
        <v>0.931944444</v>
      </c>
      <c>
        <v>1</v>
      </c>
      <c>
        <v>825</v>
      </c>
      <c>
        <v>0</v>
      </c>
      <c>
        <v>0</v>
      </c>
      <c>
        <v>0</v>
      </c>
      <c>
        <v>0</v>
      </c>
      <c>
        <v>0.931944</v>
      </c>
      <c>
        <v>768.854166</v>
      </c>
      <c>
        <v>0</v>
      </c>
      <c>
        <v>0</v>
      </c>
      <c>
        <v>0</v>
      </c>
      <c>
        <v>0</v>
      </c>
    </row>
    <row>
      <c>
        <v>2393616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35-20-M00085_TR-1 M05_72358873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09:36:16</t>
        </is>
      </c>
      <c>
        <is>
          <t>13.10.2022 10:08:25</t>
        </is>
      </c>
      <c>
        <v>0.535833333</v>
      </c>
      <c>
        <v>0</v>
      </c>
      <c>
        <v>0</v>
      </c>
      <c>
        <v>0</v>
      </c>
      <c>
        <v>0</v>
      </c>
      <c>
        <v>20</v>
      </c>
      <c>
        <v>165</v>
      </c>
      <c>
        <v>0</v>
      </c>
      <c>
        <v>0</v>
      </c>
      <c>
        <v>0</v>
      </c>
      <c>
        <v>0</v>
      </c>
      <c>
        <v>10.716667</v>
      </c>
      <c>
        <v>88.4125</v>
      </c>
    </row>
    <row>
      <c>
        <v>2393632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TR-27(M-727) 35-30-M00727_H h1_43010607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09:36:20</t>
        </is>
      </c>
      <c>
        <is>
          <t>13.10.2022 13:09:20</t>
        </is>
      </c>
      <c>
        <v>3.55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145.55</v>
      </c>
      <c>
        <v>0</v>
      </c>
      <c>
        <v>0</v>
      </c>
    </row>
    <row>
      <c>
        <v>2393623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M. ALİ ÇETİN SULAMA GRUBU 35-27-M00172_DIREK TIPI TRAFO HUCRESI H01_2051628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09:36:45</t>
        </is>
      </c>
      <c>
        <is>
          <t>13.10.2022 12:28:18</t>
        </is>
      </c>
      <c>
        <v>2.859166666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85.775</v>
      </c>
      <c>
        <v>0</v>
      </c>
      <c>
        <v>0</v>
      </c>
      <c>
        <v>0</v>
      </c>
      <c>
        <v>0</v>
      </c>
    </row>
    <row>
      <c>
        <v>2393611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K-4709 35-04-K04709_A_60982310_60982310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13.10.2022 09:37:07</t>
        </is>
      </c>
      <c>
        <is>
          <t>13.10.2022 11:05:59</t>
        </is>
      </c>
      <c>
        <v>1.481111111</v>
      </c>
      <c>
        <v>0</v>
      </c>
      <c>
        <v>265</v>
      </c>
      <c>
        <v>0</v>
      </c>
      <c>
        <v>0</v>
      </c>
      <c>
        <v>0</v>
      </c>
      <c>
        <v>0</v>
      </c>
      <c>
        <v>0</v>
      </c>
      <c>
        <v>392.494444</v>
      </c>
      <c>
        <v>0</v>
      </c>
      <c>
        <v>0</v>
      </c>
      <c>
        <v>0</v>
      </c>
      <c>
        <v>0</v>
      </c>
    </row>
    <row>
      <c>
        <v>2393617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FİKRİ KOÇTÜRK-1 45-71-M00799_45-71-M00799_2355728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13.10.2022 09:37:24</t>
        </is>
      </c>
      <c>
        <is>
          <t>13.10.2022 11:04:34</t>
        </is>
      </c>
      <c>
        <v>1.452777777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5.811111</v>
      </c>
      <c>
        <v>0</v>
      </c>
      <c>
        <v>0</v>
      </c>
      <c>
        <v>0</v>
      </c>
      <c>
        <v>0</v>
      </c>
    </row>
    <row>
      <c>
        <v>2393612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K-2711 35-03-K02711_35-03-K02711_72136076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13.10.2022 09:37:42</t>
        </is>
      </c>
      <c>
        <is>
          <t>13.10.2022 16:26:21</t>
        </is>
      </c>
      <c>
        <v>6.810833333</v>
      </c>
      <c>
        <v>0</v>
      </c>
      <c>
        <v>1405</v>
      </c>
      <c>
        <v>0</v>
      </c>
      <c>
        <v>0</v>
      </c>
      <c>
        <v>0</v>
      </c>
      <c>
        <v>0</v>
      </c>
      <c>
        <v>0</v>
      </c>
      <c>
        <v>9569.220833</v>
      </c>
      <c>
        <v>0</v>
      </c>
      <c>
        <v>0</v>
      </c>
      <c>
        <v>0</v>
      </c>
      <c>
        <v>0</v>
      </c>
    </row>
    <row>
      <c>
        <v>2393597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İM 45-72-A00003_ESKİ MECİDİYE L04_2327011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09:37:47</t>
        </is>
      </c>
      <c>
        <is>
          <t>13.10.2022 10:06:25</t>
        </is>
      </c>
      <c>
        <v>0.477222222</v>
      </c>
      <c>
        <v>89</v>
      </c>
      <c>
        <v>23</v>
      </c>
      <c>
        <v>0</v>
      </c>
      <c>
        <v>0</v>
      </c>
      <c>
        <v>11</v>
      </c>
      <c>
        <v>0</v>
      </c>
      <c>
        <v>42.472778</v>
      </c>
      <c>
        <v>10.976111</v>
      </c>
      <c>
        <v>0</v>
      </c>
      <c>
        <v>0</v>
      </c>
      <c>
        <v>5.249444</v>
      </c>
      <c>
        <v>0</v>
      </c>
    </row>
    <row>
      <c>
        <v>2393614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UZUNKÖY TR-2 35-31-L00143_35-31-L00143_2364097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13.10.2022 09:39:18</t>
        </is>
      </c>
      <c>
        <is>
          <t>13.10.2022 15:34:57</t>
        </is>
      </c>
      <c>
        <v>5.9275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254.8825</v>
      </c>
      <c>
        <v>0</v>
      </c>
      <c>
        <v>0</v>
      </c>
    </row>
    <row>
      <c>
        <v>2393619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BIÇAKÇI TR-9 35-15-L00956_A_56368017_56368017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09:42:44</t>
        </is>
      </c>
      <c>
        <is>
          <t>13.10.2022 10:18:02</t>
        </is>
      </c>
      <c>
        <v>0.588333333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7.648333</v>
      </c>
    </row>
    <row>
      <c>
        <v>2393628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BALABAN TR-1 35-24-M00106_A_56376455_56376455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09:47:19</t>
        </is>
      </c>
      <c>
        <is>
          <t>13.10.2022 13:01:38</t>
        </is>
      </c>
      <c>
        <v>3.238611111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61.533611</v>
      </c>
    </row>
    <row>
      <c>
        <v>2393637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PAYAMLI M-34 35-25-M00193_5853873 a1_5940229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13.10.2022 09:47:45</t>
        </is>
      </c>
      <c>
        <is>
          <t>13.10.2022 11:22:14</t>
        </is>
      </c>
      <c>
        <v>1.574722222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77.161389</v>
      </c>
      <c>
        <v>0</v>
      </c>
      <c>
        <v>0</v>
      </c>
      <c>
        <v>0</v>
      </c>
      <c>
        <v>0</v>
      </c>
    </row>
    <row>
      <c>
        <v>2393627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KILAVUZLAR KÖK 45-74-M00198_SAYIK M02_72237256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09:47:47</t>
        </is>
      </c>
      <c>
        <is>
          <t>13.10.2022 10:56:27</t>
        </is>
      </c>
      <c>
        <v>1.144444444</v>
      </c>
      <c>
        <v>0</v>
      </c>
      <c>
        <v>0</v>
      </c>
      <c>
        <v>0</v>
      </c>
      <c>
        <v>0</v>
      </c>
      <c>
        <v>5</v>
      </c>
      <c>
        <v>213</v>
      </c>
      <c>
        <v>0</v>
      </c>
      <c>
        <v>0</v>
      </c>
      <c>
        <v>0</v>
      </c>
      <c>
        <v>0</v>
      </c>
      <c>
        <v>5.722222</v>
      </c>
      <c>
        <v>243.766667</v>
      </c>
    </row>
    <row>
      <c>
        <v>2393644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ATAKÖY TR-4 35-22-M00193_DIREK TIPI TRAFO HUCRESI H01_2126883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09:52:50</t>
        </is>
      </c>
      <c>
        <is>
          <t>13.10.2022 17:08:33</t>
        </is>
      </c>
      <c>
        <v>7.261944444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798.813889</v>
      </c>
      <c>
        <v>0</v>
      </c>
      <c>
        <v>0</v>
      </c>
      <c>
        <v>0</v>
      </c>
      <c>
        <v>0</v>
      </c>
    </row>
    <row>
      <c>
        <v>2393630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35-20-A00002_KANDAK(ÇIRPI-3) M02_2055129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09:54:30</t>
        </is>
      </c>
      <c>
        <is>
          <t>13.10.2022 14:15:22</t>
        </is>
      </c>
      <c>
        <v>4.347777777</v>
      </c>
      <c>
        <v>0</v>
      </c>
      <c>
        <v>472</v>
      </c>
      <c>
        <v>0</v>
      </c>
      <c>
        <v>0</v>
      </c>
      <c>
        <v>0</v>
      </c>
      <c>
        <v>0</v>
      </c>
      <c>
        <v>0</v>
      </c>
      <c>
        <v>2052.151111</v>
      </c>
      <c>
        <v>0</v>
      </c>
      <c>
        <v>0</v>
      </c>
      <c>
        <v>0</v>
      </c>
      <c>
        <v>0</v>
      </c>
    </row>
    <row>
      <c>
        <v>2393631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SALİHLİ BİOKÜTLE YAKITLI ENERJİ SANTRALİ KÖK 45-78-M01333_ALAŞEHİR - AKÖREN TR-19 M06_72251539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09:56:43</t>
        </is>
      </c>
      <c>
        <is>
          <t>13.10.2022 14:35:34</t>
        </is>
      </c>
      <c>
        <v>4.6475</v>
      </c>
      <c>
        <v>22</v>
      </c>
      <c>
        <v>156</v>
      </c>
      <c>
        <v>0</v>
      </c>
      <c>
        <v>0</v>
      </c>
      <c>
        <v>164</v>
      </c>
      <c>
        <v>597</v>
      </c>
      <c>
        <v>102.245</v>
      </c>
      <c>
        <v>725.01</v>
      </c>
      <c>
        <v>0</v>
      </c>
      <c>
        <v>0</v>
      </c>
      <c>
        <v>762.19</v>
      </c>
      <c>
        <v>2774.5575</v>
      </c>
    </row>
    <row>
      <c>
        <v>2393639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45-75-M00050_KÜREKÇİ M09_2322179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09:58:33</t>
        </is>
      </c>
      <c>
        <is>
          <t>13.10.2022 10:28:45</t>
        </is>
      </c>
      <c>
        <v>0.503333333</v>
      </c>
      <c>
        <v>0</v>
      </c>
      <c>
        <v>2</v>
      </c>
      <c>
        <v>8</v>
      </c>
      <c>
        <v>347</v>
      </c>
      <c>
        <v>13</v>
      </c>
      <c>
        <v>595</v>
      </c>
      <c>
        <v>0</v>
      </c>
      <c>
        <v>1.006667</v>
      </c>
      <c>
        <v>4.026667</v>
      </c>
      <c>
        <v>174.656667</v>
      </c>
      <c>
        <v>6.543333</v>
      </c>
      <c>
        <v>299.483333</v>
      </c>
    </row>
    <row>
      <c>
        <v>2393636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GÖRDES DM 45-75-M00050_HatBaşıAyırıcı_53135709 M09_53135709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09:58:55</t>
        </is>
      </c>
      <c>
        <is>
          <t>13.10.2022 11:18:57</t>
        </is>
      </c>
      <c>
        <v>1.333888888</v>
      </c>
      <c>
        <v>0</v>
      </c>
      <c>
        <v>0</v>
      </c>
      <c>
        <v>0</v>
      </c>
      <c>
        <v>0</v>
      </c>
      <c>
        <v>2</v>
      </c>
      <c>
        <v>25</v>
      </c>
      <c>
        <v>0</v>
      </c>
      <c>
        <v>0</v>
      </c>
      <c>
        <v>0</v>
      </c>
      <c>
        <v>0</v>
      </c>
      <c>
        <v>2.667778</v>
      </c>
      <c>
        <v>33.347222</v>
      </c>
    </row>
    <row>
      <c>
        <v>2393641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TR-7 35-21-L00033_953361580_953361580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10:02:30</t>
        </is>
      </c>
      <c>
        <is>
          <t>13.10.2022 12:34:53</t>
        </is>
      </c>
      <c>
        <v>2.539722222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2.539722</v>
      </c>
      <c>
        <v>0</v>
      </c>
      <c>
        <v>0</v>
      </c>
    </row>
    <row>
      <c>
        <v>2393640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ERDELLİ TR-2 KÖK 45-72-L00476_ARABACI BOZKÖY ÇIKIŞ L04_66551743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10:05:25</t>
        </is>
      </c>
      <c>
        <is>
          <t>13.10.2022 10:43:07</t>
        </is>
      </c>
      <c>
        <v>0.628333333</v>
      </c>
      <c>
        <v>0</v>
      </c>
      <c>
        <v>3</v>
      </c>
      <c>
        <v>1</v>
      </c>
      <c>
        <v>11</v>
      </c>
      <c>
        <v>247</v>
      </c>
      <c>
        <v>1901</v>
      </c>
      <c>
        <v>0</v>
      </c>
      <c>
        <v>1.885</v>
      </c>
      <c>
        <v>0.628333</v>
      </c>
      <c>
        <v>6.911667</v>
      </c>
      <c>
        <v>155.198333</v>
      </c>
      <c>
        <v>1194.461666</v>
      </c>
    </row>
    <row>
      <c>
        <v>2393647</v>
      </c>
      <c>
        <v>1</v>
      </c>
      <c>
        <is>
          <t>İZMİR</t>
        </is>
      </c>
      <c>
        <v>ÇİĞLİ</v>
      </c>
      <c>
        <is>
          <t>TM Fideri</t>
        </is>
      </c>
      <c t="inlineStr">
        <is>
          <t>EBSO TM 35-09-A00001_EBSO-20 K49_2312303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10:09:15</t>
        </is>
      </c>
      <c>
        <is>
          <t>13.10.2022 11:07:33</t>
        </is>
      </c>
      <c>
        <v>0.971666666</v>
      </c>
      <c>
        <v>0</v>
      </c>
      <c>
        <v>2580</v>
      </c>
      <c>
        <v>0</v>
      </c>
      <c>
        <v>0</v>
      </c>
      <c>
        <v>0</v>
      </c>
      <c>
        <v>0</v>
      </c>
      <c>
        <v>0</v>
      </c>
      <c>
        <v>2506.899998</v>
      </c>
      <c>
        <v>0</v>
      </c>
      <c>
        <v>0</v>
      </c>
      <c>
        <v>0</v>
      </c>
      <c>
        <v>0</v>
      </c>
    </row>
    <row>
      <c>
        <v>2393646</v>
      </c>
      <c>
        <v>1</v>
      </c>
      <c>
        <is>
          <t>İZMİR</t>
        </is>
      </c>
      <c>
        <v>NARLIDERE</v>
      </c>
      <c>
        <is>
          <t>Dağıtım Transformatörü</t>
        </is>
      </c>
      <c t="inlineStr">
        <is>
          <t>K-56 35-07-K00056_35-07-K00056_48273334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13.10.2022 10:11:49</t>
        </is>
      </c>
      <c>
        <is>
          <t>13.10.2022 16:31:08</t>
        </is>
      </c>
      <c>
        <v>6.321944444</v>
      </c>
      <c>
        <v>0</v>
      </c>
      <c>
        <v>506</v>
      </c>
      <c>
        <v>0</v>
      </c>
      <c>
        <v>0</v>
      </c>
      <c>
        <v>0</v>
      </c>
      <c>
        <v>0</v>
      </c>
      <c>
        <v>0</v>
      </c>
      <c>
        <v>3198.903889</v>
      </c>
      <c>
        <v>0</v>
      </c>
      <c>
        <v>0</v>
      </c>
      <c>
        <v>0</v>
      </c>
      <c>
        <v>0</v>
      </c>
    </row>
    <row>
      <c>
        <v>2393652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TR-1/10 45-72-M00010_TR-1/11 M05_85209825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10:12:21</t>
        </is>
      </c>
      <c>
        <is>
          <t>13.10.2022 10:51:11</t>
        </is>
      </c>
      <c>
        <v>0.647222222</v>
      </c>
      <c>
        <v>34</v>
      </c>
      <c>
        <v>109</v>
      </c>
      <c>
        <v>0</v>
      </c>
      <c>
        <v>0</v>
      </c>
      <c>
        <v>0</v>
      </c>
      <c>
        <v>0</v>
      </c>
      <c>
        <v>22.005556</v>
      </c>
      <c>
        <v>70.547222</v>
      </c>
      <c>
        <v>0</v>
      </c>
      <c>
        <v>0</v>
      </c>
      <c>
        <v>0</v>
      </c>
      <c>
        <v>0</v>
      </c>
    </row>
    <row>
      <c>
        <v>2393650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K-3012 35-04-K03012_99214901_99214901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10:12:49</t>
        </is>
      </c>
      <c>
        <is>
          <t>13.10.2022 11:54:38</t>
        </is>
      </c>
      <c>
        <v>1.696944444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1.696944</v>
      </c>
      <c>
        <v>0</v>
      </c>
      <c>
        <v>0</v>
      </c>
      <c>
        <v>0</v>
      </c>
      <c>
        <v>0</v>
      </c>
    </row>
    <row>
      <c>
        <v>2393653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DM-1/TR-26 35-14-M00302_956659982_956659982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10:13:49</t>
        </is>
      </c>
      <c>
        <is>
          <t>13.10.2022 12:20:12</t>
        </is>
      </c>
      <c>
        <v>2.106388888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23.170278</v>
      </c>
      <c>
        <v>0</v>
      </c>
      <c>
        <v>0</v>
      </c>
      <c>
        <v>0</v>
      </c>
      <c>
        <v>0</v>
      </c>
    </row>
    <row>
      <c>
        <v>2393648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DEREKÖY KÖK 45-77-L00290_DEREKÖY L04_2334411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10:14:14</t>
        </is>
      </c>
      <c>
        <is>
          <t>13.10.2022 16:34:02</t>
        </is>
      </c>
      <c>
        <v>6.33</v>
      </c>
      <c>
        <v>0</v>
      </c>
      <c>
        <v>1</v>
      </c>
      <c>
        <v>0</v>
      </c>
      <c>
        <v>0</v>
      </c>
      <c>
        <v>16</v>
      </c>
      <c>
        <v>302</v>
      </c>
      <c>
        <v>0</v>
      </c>
      <c>
        <v>6.33</v>
      </c>
      <c>
        <v>0</v>
      </c>
      <c>
        <v>0</v>
      </c>
      <c>
        <v>101.28</v>
      </c>
      <c>
        <v>1911.66</v>
      </c>
    </row>
    <row>
      <c>
        <v>2393649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K-2510 35-01-K02510_912900147_912900147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10:15:20</t>
        </is>
      </c>
      <c>
        <is>
          <t>13.10.2022 10:39:22</t>
        </is>
      </c>
      <c>
        <v>0.400555555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0.801111</v>
      </c>
      <c>
        <v>0</v>
      </c>
      <c>
        <v>0</v>
      </c>
      <c>
        <v>0</v>
      </c>
      <c>
        <v>0</v>
      </c>
    </row>
    <row>
      <c>
        <v>2393657</v>
      </c>
      <c>
        <v>1</v>
      </c>
      <c>
        <is>
          <t>MANİSA</t>
        </is>
      </c>
      <c>
        <v>AHMETLİ</v>
      </c>
      <c>
        <is>
          <t>AG Fideri</t>
        </is>
      </c>
      <c t="inlineStr">
        <is>
          <t>GÖKKAYA TR-1 45-84-L00018_A_56405273_56405273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10:26:12</t>
        </is>
      </c>
      <c>
        <is>
          <t>13.10.2022 12:49:36</t>
        </is>
      </c>
      <c>
        <v>2.39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31.07</v>
      </c>
      <c>
        <v>0</v>
      </c>
      <c>
        <v>0</v>
      </c>
    </row>
    <row>
      <c>
        <v>2393661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TR-37 45-79-M00037_TR-40 M05_2315979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10:32:53</t>
        </is>
      </c>
      <c>
        <is>
          <t>13.10.2022 11:26:02</t>
        </is>
      </c>
      <c>
        <v>0.885833333</v>
      </c>
      <c>
        <v>0</v>
      </c>
      <c>
        <v>0</v>
      </c>
      <c>
        <v>5</v>
      </c>
      <c>
        <v>118</v>
      </c>
      <c>
        <v>0</v>
      </c>
      <c>
        <v>0</v>
      </c>
      <c>
        <v>0</v>
      </c>
      <c>
        <v>0</v>
      </c>
      <c>
        <v>4.429167</v>
      </c>
      <c>
        <v>104.528333</v>
      </c>
      <c>
        <v>0</v>
      </c>
      <c>
        <v>0</v>
      </c>
    </row>
    <row>
      <c>
        <v>2393658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BELEVİ İM 35-13-A00002_BELEVİ OTOBAN SULAMA L01_2313338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10:33:57</t>
        </is>
      </c>
      <c>
        <is>
          <t>13.10.2022 12:28:24</t>
        </is>
      </c>
      <c>
        <v>1.9075</v>
      </c>
      <c>
        <v>89</v>
      </c>
      <c>
        <v>29</v>
      </c>
      <c>
        <v>0</v>
      </c>
      <c>
        <v>0</v>
      </c>
      <c>
        <v>0</v>
      </c>
      <c>
        <v>0</v>
      </c>
      <c>
        <v>169.7675</v>
      </c>
      <c>
        <v>55.3175</v>
      </c>
      <c>
        <v>0</v>
      </c>
      <c>
        <v>0</v>
      </c>
      <c>
        <v>0</v>
      </c>
      <c>
        <v>0</v>
      </c>
    </row>
    <row>
      <c>
        <v>2393663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MEHMET ZİNCİRCİ SULAMA GRUBU 35-29-L00275_DIREK TIPI TRAFO HUCRESI H01_2103514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10:36:37</t>
        </is>
      </c>
      <c>
        <is>
          <t>13.10.2022 12:47:03</t>
        </is>
      </c>
      <c>
        <v>2.173888888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36.956111</v>
      </c>
      <c>
        <v>0</v>
      </c>
      <c>
        <v>0</v>
      </c>
      <c>
        <v>0</v>
      </c>
      <c>
        <v>0</v>
      </c>
    </row>
    <row>
      <c>
        <v>2393665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13.10.2022 10:38:24</t>
        </is>
      </c>
      <c>
        <is>
          <t>13.10.2022 18:13:14</t>
        </is>
      </c>
      <c>
        <v>7.580555555</v>
      </c>
      <c>
        <v>17</v>
      </c>
      <c>
        <v>1853</v>
      </c>
      <c>
        <v>0</v>
      </c>
      <c>
        <v>0</v>
      </c>
      <c>
        <v>0</v>
      </c>
      <c>
        <v>0</v>
      </c>
      <c>
        <v>128.869444</v>
      </c>
      <c>
        <v>14046.769443</v>
      </c>
      <c>
        <v>0</v>
      </c>
      <c>
        <v>0</v>
      </c>
      <c>
        <v>0</v>
      </c>
      <c>
        <v>0</v>
      </c>
    </row>
    <row>
      <c>
        <v>2393668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35-18-A00003_GOLF-2 L13_2307809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10:38:32</t>
        </is>
      </c>
      <c>
        <is>
          <t>13.10.2022 12:22:36</t>
        </is>
      </c>
      <c>
        <v>1.734444444</v>
      </c>
      <c>
        <v>0</v>
      </c>
      <c>
        <v>0</v>
      </c>
      <c>
        <v>0</v>
      </c>
      <c>
        <v>0</v>
      </c>
      <c>
        <v>13</v>
      </c>
      <c>
        <v>121</v>
      </c>
      <c>
        <v>0</v>
      </c>
      <c>
        <v>0</v>
      </c>
      <c>
        <v>0</v>
      </c>
      <c>
        <v>0</v>
      </c>
      <c>
        <v>22.547778</v>
      </c>
      <c>
        <v>209.867778</v>
      </c>
    </row>
    <row>
      <c>
        <v>2393662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VİLLAKENT TR-5 35-28-M00382_7584266_56360135_56360135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13.10.2022 10:38:35</t>
        </is>
      </c>
      <c>
        <is>
          <t>13.10.2022 16:00:00</t>
        </is>
      </c>
      <c>
        <v>5.356944444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48.2125</v>
      </c>
      <c>
        <v>0</v>
      </c>
      <c>
        <v>0</v>
      </c>
      <c>
        <v>0</v>
      </c>
      <c>
        <v>0</v>
      </c>
    </row>
    <row>
      <c>
        <v>2393670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TR-1/80(CP ARKASI) 45-83-M00080_DIREK TIPI TRAFO HUCRESI H01_2103211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10:39:09</t>
        </is>
      </c>
      <c>
        <is>
          <t>13.10.2022 12:51:00</t>
        </is>
      </c>
      <c>
        <v>2.1975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32.9625</v>
      </c>
      <c>
        <v>0</v>
      </c>
      <c>
        <v>0</v>
      </c>
      <c>
        <v>0</v>
      </c>
      <c>
        <v>0</v>
      </c>
    </row>
    <row>
      <c>
        <v>2393682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DM-2 45-71-M00002_B_56404667_56404667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10:42:57</t>
        </is>
      </c>
      <c>
        <is>
          <t>13.10.2022 12:30:46</t>
        </is>
      </c>
      <c>
        <v>1.796944444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59.299167</v>
      </c>
      <c>
        <v>0</v>
      </c>
      <c>
        <v>0</v>
      </c>
      <c>
        <v>0</v>
      </c>
      <c>
        <v>0</v>
      </c>
    </row>
    <row>
      <c>
        <v>2393680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M-2769 35-02-M02769_912455747_912455747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10:45:47</t>
        </is>
      </c>
      <c>
        <is>
          <t>13.10.2022 12:11:37</t>
        </is>
      </c>
      <c>
        <v>1.430555555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1.430556</v>
      </c>
      <c>
        <v>0</v>
      </c>
      <c>
        <v>0</v>
      </c>
      <c>
        <v>0</v>
      </c>
      <c>
        <v>0</v>
      </c>
    </row>
    <row>
      <c>
        <v>2393676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ARIKAN SİTESİ TR 35-30-M00325_ M01_2112660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13.10.2022 10:46:19</t>
        </is>
      </c>
      <c>
        <is>
          <t>13.10.2022 11:11:20</t>
        </is>
      </c>
      <c>
        <v>0.416944444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0.416944</v>
      </c>
      <c>
        <v>0</v>
      </c>
      <c>
        <v>0</v>
      </c>
      <c>
        <v>0</v>
      </c>
    </row>
    <row>
      <c>
        <v>2393681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K-1424 35-04-K01424_99044223_99044223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10:50:52</t>
        </is>
      </c>
      <c>
        <is>
          <t>13.10.2022 11:54:47</t>
        </is>
      </c>
      <c>
        <v>1.065277777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2.130556</v>
      </c>
      <c>
        <v>0</v>
      </c>
      <c>
        <v>0</v>
      </c>
      <c>
        <v>0</v>
      </c>
      <c>
        <v>0</v>
      </c>
    </row>
    <row>
      <c>
        <v>2393679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M-1282 35-02-M01282_35-02-M01282_2359035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10:54:19</t>
        </is>
      </c>
      <c>
        <is>
          <t>13.10.2022 12:56:16</t>
        </is>
      </c>
      <c>
        <v>2.0325</v>
      </c>
      <c>
        <v>0</v>
      </c>
      <c>
        <v>645</v>
      </c>
      <c>
        <v>0</v>
      </c>
      <c>
        <v>0</v>
      </c>
      <c>
        <v>0</v>
      </c>
      <c>
        <v>0</v>
      </c>
      <c>
        <v>0</v>
      </c>
      <c>
        <v>1310.9625</v>
      </c>
      <c>
        <v>0</v>
      </c>
      <c>
        <v>0</v>
      </c>
      <c>
        <v>0</v>
      </c>
      <c>
        <v>0</v>
      </c>
    </row>
    <row>
      <c>
        <v>2393684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GÜMÜŞÇAY KÖK 45-73-M00477_SULAMA ÇIKIŞI M05_2056802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10:56:42</t>
        </is>
      </c>
      <c>
        <is>
          <t>13.10.2022 17:12:29</t>
        </is>
      </c>
      <c>
        <v>6.263055555</v>
      </c>
      <c>
        <v>6</v>
      </c>
      <c>
        <v>0</v>
      </c>
      <c>
        <v>0</v>
      </c>
      <c>
        <v>0</v>
      </c>
      <c>
        <v>20</v>
      </c>
      <c>
        <v>370</v>
      </c>
      <c>
        <v>37.578333</v>
      </c>
      <c>
        <v>0</v>
      </c>
      <c>
        <v>0</v>
      </c>
      <c>
        <v>0</v>
      </c>
      <c>
        <v>125.261111</v>
      </c>
      <c>
        <v>2317.330555</v>
      </c>
    </row>
    <row>
      <c>
        <v>2393689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K-3848 35-04-K03848_A_56381008_56381008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13.10.2022 11:01:48</t>
        </is>
      </c>
      <c>
        <is>
          <t>13.10.2022 17:19:52</t>
        </is>
      </c>
      <c>
        <v>6.301111111</v>
      </c>
      <c>
        <v>0</v>
      </c>
      <c>
        <v>451</v>
      </c>
      <c>
        <v>0</v>
      </c>
      <c>
        <v>0</v>
      </c>
      <c>
        <v>0</v>
      </c>
      <c>
        <v>0</v>
      </c>
      <c>
        <v>0</v>
      </c>
      <c>
        <v>2841.801111</v>
      </c>
      <c>
        <v>0</v>
      </c>
      <c>
        <v>0</v>
      </c>
      <c>
        <v>0</v>
      </c>
      <c>
        <v>0</v>
      </c>
    </row>
    <row>
      <c>
        <v>2393692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K-1936 35-09-K01936_K-4046 K01_45352831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11:05:54</t>
        </is>
      </c>
      <c>
        <is>
          <t>13.10.2022 12:13:49</t>
        </is>
      </c>
      <c>
        <v>1.131944444</v>
      </c>
      <c>
        <v>0</v>
      </c>
      <c>
        <v>524</v>
      </c>
      <c>
        <v>0</v>
      </c>
      <c>
        <v>0</v>
      </c>
      <c>
        <v>0</v>
      </c>
      <c>
        <v>0</v>
      </c>
      <c>
        <v>0</v>
      </c>
      <c>
        <v>593.138889</v>
      </c>
      <c>
        <v>0</v>
      </c>
      <c>
        <v>0</v>
      </c>
      <c>
        <v>0</v>
      </c>
      <c>
        <v>0</v>
      </c>
    </row>
    <row>
      <c>
        <v>2393691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45-78-M00974_HatBaşıAyırıcı_53139585 M04_53139585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11:06:42</t>
        </is>
      </c>
      <c>
        <is>
          <t>13.10.2022 13:54:32</t>
        </is>
      </c>
      <c>
        <v>2.797222222</v>
      </c>
      <c>
        <v>0</v>
      </c>
      <c>
        <v>1</v>
      </c>
      <c>
        <v>10</v>
      </c>
      <c>
        <v>3</v>
      </c>
      <c>
        <v>71</v>
      </c>
      <c>
        <v>19</v>
      </c>
      <c>
        <v>0</v>
      </c>
      <c>
        <v>2.797222</v>
      </c>
      <c>
        <v>27.972222</v>
      </c>
      <c>
        <v>8.391667</v>
      </c>
      <c>
        <v>198.602778</v>
      </c>
      <c>
        <v>53.147222</v>
      </c>
    </row>
    <row>
      <c>
        <v>2393722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DM-14/3 45-71-M00387_966489253_966489253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11:19:17</t>
        </is>
      </c>
      <c>
        <is>
          <t>13.10.2022 14:25:19</t>
        </is>
      </c>
      <c>
        <v>3.100555555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21.703889</v>
      </c>
      <c>
        <v>0</v>
      </c>
      <c>
        <v>0</v>
      </c>
      <c>
        <v>0</v>
      </c>
      <c>
        <v>0</v>
      </c>
    </row>
    <row>
      <c>
        <v>2393709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UĞURLU KÖK 45-86-M00045_GÜNDOĞDU UĞURLU M02_72226019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11:27:04</t>
        </is>
      </c>
      <c>
        <is>
          <t>13.10.2022 13:03:52</t>
        </is>
      </c>
      <c>
        <v>1.613333333</v>
      </c>
      <c>
        <v>0</v>
      </c>
      <c>
        <v>1</v>
      </c>
      <c>
        <v>35</v>
      </c>
      <c>
        <v>355</v>
      </c>
      <c>
        <v>12</v>
      </c>
      <c>
        <v>111</v>
      </c>
      <c>
        <v>0</v>
      </c>
      <c>
        <v>1.613333</v>
      </c>
      <c>
        <v>56.466667</v>
      </c>
      <c>
        <v>572.733333</v>
      </c>
      <c>
        <v>19.36</v>
      </c>
      <c>
        <v>179.08</v>
      </c>
    </row>
    <row>
      <c>
        <v>2393706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FOÇAKÖY TR-1 35-23-M00222_35-23-M00222_2363640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11:28:13</t>
        </is>
      </c>
      <c>
        <is>
          <t>13.10.2022 12:29:56</t>
        </is>
      </c>
      <c>
        <v>1.028611111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124.461944</v>
      </c>
      <c>
        <v>0</v>
      </c>
      <c>
        <v>0</v>
      </c>
      <c>
        <v>0</v>
      </c>
      <c>
        <v>0</v>
      </c>
    </row>
    <row>
      <c>
        <v>2393720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TR-88 35-15-M00088_950360764_950360764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11:28:22</t>
        </is>
      </c>
      <c>
        <is>
          <t>13.10.2022 13:22:30</t>
        </is>
      </c>
      <c>
        <v>1.902222222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1.902222</v>
      </c>
      <c>
        <v>0</v>
      </c>
      <c>
        <v>0</v>
      </c>
      <c>
        <v>0</v>
      </c>
      <c>
        <v>0</v>
      </c>
    </row>
    <row>
      <c>
        <v>2393717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KARAKÖY TR-1 45-83-L00295_A_56407890_56407890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11:32:59</t>
        </is>
      </c>
      <c>
        <is>
          <t>13.10.2022 12:54:59</t>
        </is>
      </c>
      <c>
        <v>1.366666666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1.366667</v>
      </c>
    </row>
    <row>
      <c>
        <v>2393725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OĞLANANASI TR-10 35-22-M00263_961423559_961423559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11:39:11</t>
        </is>
      </c>
      <c>
        <is>
          <t>13.10.2022 15:21:17</t>
        </is>
      </c>
      <c>
        <v>3.701666666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3.701667</v>
      </c>
      <c>
        <v>0</v>
      </c>
      <c>
        <v>0</v>
      </c>
      <c>
        <v>0</v>
      </c>
      <c>
        <v>0</v>
      </c>
    </row>
    <row>
      <c>
        <v>2393727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K-4053 35-09-K04053_K-4478 K01_47241429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11:47:34</t>
        </is>
      </c>
      <c>
        <is>
          <t>13.10.2022 12:15:58</t>
        </is>
      </c>
      <c>
        <v>0.473333333</v>
      </c>
      <c>
        <v>1</v>
      </c>
      <c>
        <v>534</v>
      </c>
      <c>
        <v>0</v>
      </c>
      <c>
        <v>0</v>
      </c>
      <c>
        <v>0</v>
      </c>
      <c>
        <v>0</v>
      </c>
      <c>
        <v>0.473333</v>
      </c>
      <c>
        <v>252.76</v>
      </c>
      <c>
        <v>0</v>
      </c>
      <c>
        <v>0</v>
      </c>
      <c>
        <v>0</v>
      </c>
      <c>
        <v>0</v>
      </c>
    </row>
    <row>
      <c>
        <v>2393728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35-18-A00003_GOLF-1 L12_2307808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11:49:47</t>
        </is>
      </c>
      <c>
        <is>
          <t>13.10.2022 13:06:52</t>
        </is>
      </c>
      <c>
        <v>1.284722222</v>
      </c>
      <c>
        <v>0</v>
      </c>
      <c>
        <v>0</v>
      </c>
      <c>
        <v>0</v>
      </c>
      <c>
        <v>0</v>
      </c>
      <c>
        <v>18</v>
      </c>
      <c>
        <v>121</v>
      </c>
      <c>
        <v>0</v>
      </c>
      <c>
        <v>0</v>
      </c>
      <c>
        <v>0</v>
      </c>
      <c>
        <v>0</v>
      </c>
      <c>
        <v>23.125</v>
      </c>
      <c>
        <v>155.451389</v>
      </c>
    </row>
    <row>
      <c>
        <v>2393729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ERDELLİ TR-2 KÖK 45-72-L00476_ARABACI BOZKÖY ÇIKIŞ L04_66551743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11:50:55</t>
        </is>
      </c>
      <c>
        <is>
          <t>13.10.2022 11:58:00</t>
        </is>
      </c>
      <c>
        <v>0.118055555</v>
      </c>
      <c>
        <v>0</v>
      </c>
      <c>
        <v>3</v>
      </c>
      <c>
        <v>1</v>
      </c>
      <c>
        <v>11</v>
      </c>
      <c>
        <v>247</v>
      </c>
      <c>
        <v>1901</v>
      </c>
      <c>
        <v>0</v>
      </c>
      <c>
        <v>0.354167</v>
      </c>
      <c>
        <v>0.118056</v>
      </c>
      <c>
        <v>1.298611</v>
      </c>
      <c>
        <v>29.159722</v>
      </c>
      <c>
        <v>224.42361</v>
      </c>
    </row>
    <row>
      <c>
        <v>2393732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KAZIM SULANÇ SULAMA GRUBU 35-29-L00656_35-29-L00656_2364669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13.10.2022 11:55:58</t>
        </is>
      </c>
      <c>
        <is>
          <t>13.10.2022 16:56:55</t>
        </is>
      </c>
      <c>
        <v>5.015833333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40.126667</v>
      </c>
    </row>
    <row>
      <c>
        <v>2393733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35-27-M00366_ÇAMBEL-1 M03_72163706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13.10.2022 12:01:34</t>
        </is>
      </c>
      <c>
        <is>
          <t>13.10.2022 12:36:40</t>
        </is>
      </c>
      <c>
        <v>0.585</v>
      </c>
      <c>
        <v>113</v>
      </c>
      <c>
        <v>282</v>
      </c>
      <c>
        <v>0</v>
      </c>
      <c>
        <v>0</v>
      </c>
      <c>
        <v>0</v>
      </c>
      <c>
        <v>0</v>
      </c>
      <c>
        <v>66.105</v>
      </c>
      <c>
        <v>164.97</v>
      </c>
      <c>
        <v>0</v>
      </c>
      <c>
        <v>0</v>
      </c>
      <c>
        <v>0</v>
      </c>
      <c>
        <v>0</v>
      </c>
    </row>
    <row>
      <c>
        <v>2393734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35-26-M00115__56359055_56359055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12:02:29</t>
        </is>
      </c>
      <c>
        <is>
          <t>13.10.2022 12:52:49</t>
        </is>
      </c>
      <c>
        <v>0.838888888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9.227778</v>
      </c>
      <c>
        <v>0</v>
      </c>
      <c>
        <v>0</v>
      </c>
      <c>
        <v>0</v>
      </c>
      <c>
        <v>0</v>
      </c>
    </row>
    <row>
      <c>
        <v>2393731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YARBASAN KÖK 45-74-M00119_HatBaşıAyırıcı_53134260 M04_53134260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12:03:36</t>
        </is>
      </c>
      <c>
        <is>
          <t>13.10.2022 13:33:57</t>
        </is>
      </c>
      <c>
        <v>1.505833333</v>
      </c>
      <c>
        <v>0</v>
      </c>
      <c>
        <v>1</v>
      </c>
      <c>
        <v>0</v>
      </c>
      <c>
        <v>0</v>
      </c>
      <c>
        <v>3</v>
      </c>
      <c>
        <v>341</v>
      </c>
      <c>
        <v>0</v>
      </c>
      <c>
        <v>1.505833</v>
      </c>
      <c>
        <v>0</v>
      </c>
      <c>
        <v>0</v>
      </c>
      <c>
        <v>4.5175</v>
      </c>
      <c>
        <v>513.489167</v>
      </c>
    </row>
    <row>
      <c>
        <v>2393736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TR-118 35-15-M00118_95001329595_95001329595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13.10.2022 12:03:54</t>
        </is>
      </c>
      <c>
        <is>
          <t>13.10.2022 14:25:40</t>
        </is>
      </c>
      <c>
        <v>2.362777777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11.813889</v>
      </c>
      <c>
        <v>0</v>
      </c>
      <c>
        <v>0</v>
      </c>
      <c>
        <v>0</v>
      </c>
      <c>
        <v>0</v>
      </c>
    </row>
    <row>
      <c>
        <v>2393735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35-19-A00001_TR-1 (34.5) M06_2049484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12:04:55</t>
        </is>
      </c>
      <c>
        <is>
          <t>13.10.2022 12:39:00</t>
        </is>
      </c>
      <c>
        <v>0.568055555</v>
      </c>
      <c>
        <v>35</v>
      </c>
      <c>
        <v>11245</v>
      </c>
      <c>
        <v>0</v>
      </c>
      <c>
        <v>0</v>
      </c>
      <c>
        <v>0</v>
      </c>
      <c>
        <v>0</v>
      </c>
      <c>
        <v>19.881944</v>
      </c>
      <c>
        <v>6387.784716</v>
      </c>
      <c>
        <v>0</v>
      </c>
      <c>
        <v>0</v>
      </c>
      <c>
        <v>0</v>
      </c>
      <c>
        <v>0</v>
      </c>
    </row>
    <row>
      <c>
        <v>2393738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TR-54 35-17-M00054_DIREK TIPI TRAFO HUCRESI H01_2039177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12:11:40</t>
        </is>
      </c>
      <c>
        <is>
          <t>13.10.2022 12:43:25</t>
        </is>
      </c>
      <c>
        <v>0.529166666</v>
      </c>
      <c>
        <v>0</v>
      </c>
      <c>
        <v>173</v>
      </c>
      <c>
        <v>0</v>
      </c>
      <c>
        <v>0</v>
      </c>
      <c>
        <v>0</v>
      </c>
      <c>
        <v>0</v>
      </c>
      <c>
        <v>0</v>
      </c>
      <c>
        <v>91.545833</v>
      </c>
      <c>
        <v>0</v>
      </c>
      <c>
        <v>0</v>
      </c>
      <c>
        <v>0</v>
      </c>
      <c>
        <v>0</v>
      </c>
    </row>
    <row>
      <c>
        <v>2393743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MURADİYE TR-5(BELEDİYE KABİN) 45-71-M00194_A_56394011_56394011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12:18:29</t>
        </is>
      </c>
      <c>
        <is>
          <t>13.10.2022 14:38:55</t>
        </is>
      </c>
      <c>
        <v>2.340555555</v>
      </c>
      <c>
        <v>0</v>
      </c>
      <c>
        <v>353</v>
      </c>
      <c>
        <v>0</v>
      </c>
      <c>
        <v>0</v>
      </c>
      <c>
        <v>0</v>
      </c>
      <c>
        <v>0</v>
      </c>
      <c>
        <v>0</v>
      </c>
      <c>
        <v>826.216111</v>
      </c>
      <c>
        <v>0</v>
      </c>
      <c>
        <v>0</v>
      </c>
      <c>
        <v>0</v>
      </c>
      <c>
        <v>0</v>
      </c>
    </row>
    <row>
      <c>
        <v>2393747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TR-35 35-27-M00035_98829629_98829629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12:24:19</t>
        </is>
      </c>
      <c>
        <is>
          <t>13.10.2022 13:46:42</t>
        </is>
      </c>
      <c>
        <v>1.373055555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1.373056</v>
      </c>
      <c>
        <v>0</v>
      </c>
      <c>
        <v>0</v>
      </c>
      <c>
        <v>0</v>
      </c>
      <c>
        <v>0</v>
      </c>
    </row>
    <row>
      <c>
        <v>2393744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35-19-A00001_TR-2 (34.5) M02_2048634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12:35:00</t>
        </is>
      </c>
      <c>
        <is>
          <t>13.10.2022 13:30:13</t>
        </is>
      </c>
      <c>
        <v>0.920277777</v>
      </c>
      <c>
        <v>56</v>
      </c>
      <c>
        <v>7257</v>
      </c>
      <c>
        <v>0</v>
      </c>
      <c>
        <v>0</v>
      </c>
      <c>
        <v>0</v>
      </c>
      <c>
        <v>0</v>
      </c>
      <c>
        <v>51.535556</v>
      </c>
      <c>
        <v>6678.455828</v>
      </c>
      <c>
        <v>0</v>
      </c>
      <c>
        <v>0</v>
      </c>
      <c>
        <v>0</v>
      </c>
      <c>
        <v>0</v>
      </c>
    </row>
    <row>
      <c>
        <v>2393753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TR-65 45-77-L00065_TR-73 L02_2109415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13.10.2022 12:45:23</t>
        </is>
      </c>
      <c>
        <is>
          <t>13.10.2022 14:43:16</t>
        </is>
      </c>
      <c>
        <v>1.964722222</v>
      </c>
      <c>
        <v>0</v>
      </c>
      <c>
        <v>0</v>
      </c>
      <c>
        <v>1</v>
      </c>
      <c>
        <v>151</v>
      </c>
      <c>
        <v>0</v>
      </c>
      <c>
        <v>0</v>
      </c>
      <c>
        <v>0</v>
      </c>
      <c>
        <v>0</v>
      </c>
      <c>
        <v>1.964722</v>
      </c>
      <c>
        <v>296.673056</v>
      </c>
      <c>
        <v>0</v>
      </c>
      <c>
        <v>0</v>
      </c>
    </row>
    <row>
      <c>
        <v>2393755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L-333 KONAKKENT 35-18-L00333_950460339_950460339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13.10.2022 12:46:11</t>
        </is>
      </c>
      <c>
        <is>
          <t>13.10.2022 18:18:54</t>
        </is>
      </c>
      <c>
        <v>5.545277777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5.545278</v>
      </c>
    </row>
    <row>
      <c>
        <v>2393754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M-2846 35-03-M02846_M-2845 M04_72156317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13.10.2022 12:46:53</t>
        </is>
      </c>
      <c>
        <is>
          <t>13.10.2022 13:48:59</t>
        </is>
      </c>
      <c>
        <v>1.035</v>
      </c>
      <c>
        <v>27</v>
      </c>
      <c>
        <v>1584</v>
      </c>
      <c>
        <v>0</v>
      </c>
      <c>
        <v>0</v>
      </c>
      <c>
        <v>0</v>
      </c>
      <c>
        <v>0</v>
      </c>
      <c>
        <v>27.945</v>
      </c>
      <c>
        <v>1639.44</v>
      </c>
      <c>
        <v>0</v>
      </c>
      <c>
        <v>0</v>
      </c>
      <c>
        <v>0</v>
      </c>
      <c>
        <v>0</v>
      </c>
    </row>
    <row>
      <c>
        <v>2393761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35-19-A00002_TR-2 (34500) M12_2052315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12:53:23</t>
        </is>
      </c>
      <c>
        <is>
          <t>13.10.2022 13:29:00</t>
        </is>
      </c>
      <c>
        <v>0.593611111</v>
      </c>
      <c>
        <v>14</v>
      </c>
      <c>
        <v>2330</v>
      </c>
      <c>
        <v>0</v>
      </c>
      <c>
        <v>0</v>
      </c>
      <c>
        <v>0</v>
      </c>
      <c>
        <v>0</v>
      </c>
      <c>
        <v>8.310556</v>
      </c>
      <c>
        <v>1383.113889</v>
      </c>
      <c>
        <v>0</v>
      </c>
      <c>
        <v>0</v>
      </c>
      <c>
        <v>0</v>
      </c>
      <c>
        <v>0</v>
      </c>
    </row>
    <row>
      <c>
        <v>2393758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K-4226 35-08-K04226_99887458_99887458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12:54:32</t>
        </is>
      </c>
      <c>
        <is>
          <t>13.10.2022 14:44:25</t>
        </is>
      </c>
      <c>
        <v>1.831388888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21.976667</v>
      </c>
      <c>
        <v>0</v>
      </c>
      <c>
        <v>0</v>
      </c>
      <c>
        <v>0</v>
      </c>
      <c>
        <v>0</v>
      </c>
    </row>
    <row>
      <c>
        <v>2393759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35-19-A00002_TR-1 (15800) L16_2051184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12:56:30</t>
        </is>
      </c>
      <c>
        <is>
          <t>13.10.2022 13:29:00</t>
        </is>
      </c>
      <c>
        <v>0.541666666</v>
      </c>
      <c>
        <v>7</v>
      </c>
      <c>
        <v>5229</v>
      </c>
      <c>
        <v>0</v>
      </c>
      <c>
        <v>0</v>
      </c>
      <c>
        <v>0</v>
      </c>
      <c>
        <v>0</v>
      </c>
      <c>
        <v>3.791667</v>
      </c>
      <c>
        <v>2832.374997</v>
      </c>
      <c>
        <v>0</v>
      </c>
      <c>
        <v>0</v>
      </c>
      <c>
        <v>0</v>
      </c>
      <c>
        <v>0</v>
      </c>
    </row>
    <row>
      <c>
        <v>2393765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SEYDİKÖY İM 35-08-A00002_AKÇAY K05_2309387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13:02:23</t>
        </is>
      </c>
      <c>
        <is>
          <t>13.10.2022 18:52:20</t>
        </is>
      </c>
      <c>
        <v>5.8325</v>
      </c>
      <c>
        <v>2</v>
      </c>
      <c>
        <v>3237</v>
      </c>
      <c>
        <v>0</v>
      </c>
      <c>
        <v>0</v>
      </c>
      <c>
        <v>0</v>
      </c>
      <c>
        <v>0</v>
      </c>
      <c>
        <v>11.665</v>
      </c>
      <c>
        <v>18879.8025</v>
      </c>
      <c>
        <v>0</v>
      </c>
      <c>
        <v>0</v>
      </c>
      <c>
        <v>0</v>
      </c>
      <c>
        <v>0</v>
      </c>
    </row>
    <row>
      <c>
        <v>2393767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L-10 KARADAĞ DM 35-18-L00010_12144279_56370563_56370563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13.10.2022 13:06:24</t>
        </is>
      </c>
      <c>
        <is>
          <t>13.10.2022 14:25:41</t>
        </is>
      </c>
      <c>
        <v>1.321388888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15.856667</v>
      </c>
      <c>
        <v>0</v>
      </c>
      <c>
        <v>0</v>
      </c>
    </row>
    <row>
      <c>
        <v>2393771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DM-3/34 35-28-M00034_953396207_953396207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13:14:10</t>
        </is>
      </c>
      <c>
        <is>
          <t>13.10.2022 14:14:35</t>
        </is>
      </c>
      <c>
        <v>1.006944444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34.236111</v>
      </c>
      <c>
        <v>0</v>
      </c>
      <c>
        <v>0</v>
      </c>
      <c>
        <v>0</v>
      </c>
      <c>
        <v>0</v>
      </c>
    </row>
    <row>
      <c>
        <v>2393774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TR-3 35-16-L00003_A_56352882_56352882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13:19:02</t>
        </is>
      </c>
      <c>
        <is>
          <t>13.10.2022 14:41:25</t>
        </is>
      </c>
      <c>
        <v>1.373055555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241.657778</v>
      </c>
      <c>
        <v>0</v>
      </c>
      <c>
        <v>0</v>
      </c>
      <c>
        <v>0</v>
      </c>
      <c>
        <v>0</v>
      </c>
    </row>
    <row>
      <c>
        <v>2393785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45-71-M00188_HatBaşıAyırıcı_53134639 M02_53134639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13:31:02</t>
        </is>
      </c>
      <c>
        <is>
          <t>13.10.2022 17:20:41</t>
        </is>
      </c>
      <c>
        <v>3.8275</v>
      </c>
      <c>
        <v>0</v>
      </c>
      <c>
        <v>169</v>
      </c>
      <c>
        <v>0</v>
      </c>
      <c>
        <v>0</v>
      </c>
      <c>
        <v>0</v>
      </c>
      <c>
        <v>0</v>
      </c>
      <c>
        <v>0</v>
      </c>
      <c>
        <v>646.8475</v>
      </c>
      <c>
        <v>0</v>
      </c>
      <c>
        <v>0</v>
      </c>
      <c>
        <v>0</v>
      </c>
      <c>
        <v>0</v>
      </c>
    </row>
    <row>
      <c>
        <v>2393786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BELEVİ İM 35-13-A00002_BELEVİ OTOBAN SULAMA L01_2313338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13:35:57</t>
        </is>
      </c>
      <c>
        <is>
          <t>13.10.2022 14:40:34</t>
        </is>
      </c>
      <c>
        <v>1.076944444</v>
      </c>
      <c>
        <v>89</v>
      </c>
      <c>
        <v>29</v>
      </c>
      <c>
        <v>0</v>
      </c>
      <c>
        <v>0</v>
      </c>
      <c>
        <v>0</v>
      </c>
      <c>
        <v>0</v>
      </c>
      <c>
        <v>95.848056</v>
      </c>
      <c>
        <v>31.231389</v>
      </c>
      <c>
        <v>0</v>
      </c>
      <c>
        <v>0</v>
      </c>
      <c>
        <v>0</v>
      </c>
      <c>
        <v>0</v>
      </c>
    </row>
    <row>
      <c>
        <v>2393787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45-82-M00125_HatBaşıAyırıcı_89955574 M09_89955574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13:37:01</t>
        </is>
      </c>
      <c>
        <is>
          <t>13.10.2022 16:57:04</t>
        </is>
      </c>
      <c>
        <v>3.334166666</v>
      </c>
      <c>
        <v>0</v>
      </c>
      <c>
        <v>0</v>
      </c>
      <c>
        <v>0</v>
      </c>
      <c>
        <v>0</v>
      </c>
      <c>
        <v>2</v>
      </c>
      <c>
        <v>318</v>
      </c>
      <c>
        <v>0</v>
      </c>
      <c>
        <v>0</v>
      </c>
      <c>
        <v>0</v>
      </c>
      <c>
        <v>0</v>
      </c>
      <c>
        <v>6.668333</v>
      </c>
      <c>
        <v>1060.265</v>
      </c>
    </row>
    <row>
      <c>
        <v>2393788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TR-14 35-16-L00014_953318693_953318693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13.10.2022 13:37:03</t>
        </is>
      </c>
      <c>
        <is>
          <t>13.10.2022 15:02:52</t>
        </is>
      </c>
      <c>
        <v>1.430277777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7.151389</v>
      </c>
      <c>
        <v>0</v>
      </c>
      <c>
        <v>0</v>
      </c>
      <c>
        <v>0</v>
      </c>
      <c>
        <v>0</v>
      </c>
    </row>
    <row>
      <c>
        <v>2393792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DOĞANBEY KÖK 35-14-M00100_BANKSİS M03_80639821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13:49:26</t>
        </is>
      </c>
      <c>
        <is>
          <t>13.10.2022 15:35:39</t>
        </is>
      </c>
      <c>
        <v>1.770277777</v>
      </c>
      <c>
        <v>15</v>
      </c>
      <c>
        <v>1359</v>
      </c>
      <c>
        <v>0</v>
      </c>
      <c>
        <v>0</v>
      </c>
      <c>
        <v>0</v>
      </c>
      <c>
        <v>0</v>
      </c>
      <c>
        <v>26.554167</v>
      </c>
      <c>
        <v>2405.807499</v>
      </c>
      <c>
        <v>0</v>
      </c>
      <c>
        <v>0</v>
      </c>
      <c>
        <v>0</v>
      </c>
      <c>
        <v>0</v>
      </c>
    </row>
    <row>
      <c>
        <v>2393791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M-180 DALYAN ARITMA DM 35-18-M00180_M-147 SAKIZLIKOY M04_66030558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13:52:49</t>
        </is>
      </c>
      <c>
        <is>
          <t>13.10.2022 15:36:37</t>
        </is>
      </c>
      <c>
        <v>1.73</v>
      </c>
      <c>
        <v>0</v>
      </c>
      <c>
        <v>2</v>
      </c>
      <c>
        <v>0</v>
      </c>
      <c>
        <v>521</v>
      </c>
      <c>
        <v>0</v>
      </c>
      <c>
        <v>0</v>
      </c>
      <c>
        <v>0</v>
      </c>
      <c>
        <v>3.46</v>
      </c>
      <c>
        <v>0</v>
      </c>
      <c>
        <v>901.33</v>
      </c>
      <c>
        <v>0</v>
      </c>
      <c>
        <v>0</v>
      </c>
    </row>
    <row>
      <c>
        <v>2393793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13:57:33</t>
        </is>
      </c>
      <c>
        <is>
          <t>13.10.2022 14:12:29</t>
        </is>
      </c>
      <c>
        <v>0.248888888</v>
      </c>
      <c>
        <v>0</v>
      </c>
      <c>
        <v>0</v>
      </c>
      <c>
        <v>3</v>
      </c>
      <c>
        <v>0</v>
      </c>
      <c>
        <v>243</v>
      </c>
      <c>
        <v>1338</v>
      </c>
      <c>
        <v>0</v>
      </c>
      <c>
        <v>0</v>
      </c>
      <c>
        <v>0.746667</v>
      </c>
      <c>
        <v>0</v>
      </c>
      <c>
        <v>60.48</v>
      </c>
      <c>
        <v>333.013332</v>
      </c>
    </row>
    <row>
      <c>
        <v>2393803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L-6 35-18-L00006_950457917_950457917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13:59:58</t>
        </is>
      </c>
      <c>
        <is>
          <t>13.10.2022 18:08:01</t>
        </is>
      </c>
      <c>
        <v>4.134166666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8.268333</v>
      </c>
      <c>
        <v>0</v>
      </c>
      <c>
        <v>0</v>
      </c>
    </row>
    <row>
      <c>
        <v>2393799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35-29-A00001_GÖKÇEN SULAMA M26_2313893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13.10.2022 14:05:51</t>
        </is>
      </c>
      <c>
        <is>
          <t>13.10.2022 15:51:43</t>
        </is>
      </c>
      <c>
        <v>1.764444444</v>
      </c>
      <c>
        <v>49</v>
      </c>
      <c>
        <v>250</v>
      </c>
      <c>
        <v>0</v>
      </c>
      <c>
        <v>0</v>
      </c>
      <c>
        <v>0</v>
      </c>
      <c>
        <v>0</v>
      </c>
      <c>
        <v>86.457778</v>
      </c>
      <c>
        <v>441.111111</v>
      </c>
      <c>
        <v>0</v>
      </c>
      <c>
        <v>0</v>
      </c>
      <c>
        <v>0</v>
      </c>
      <c>
        <v>0</v>
      </c>
    </row>
    <row>
      <c>
        <v>2393797</v>
      </c>
      <c>
        <v>1</v>
      </c>
      <c>
        <is>
          <t>İZMİR</t>
        </is>
      </c>
      <c>
        <v>NARLIDERE</v>
      </c>
      <c>
        <is>
          <t>AG Fideri</t>
        </is>
      </c>
      <c t="inlineStr">
        <is>
          <t>K-2580 35-07-K02580_A_56379338_56379338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13.10.2022 14:08:03</t>
        </is>
      </c>
      <c>
        <is>
          <t>13.10.2022 18:18:34</t>
        </is>
      </c>
      <c>
        <v>4.175277777</v>
      </c>
      <c>
        <v>0</v>
      </c>
      <c>
        <v>154</v>
      </c>
      <c>
        <v>0</v>
      </c>
      <c>
        <v>0</v>
      </c>
      <c>
        <v>0</v>
      </c>
      <c>
        <v>0</v>
      </c>
      <c>
        <v>0</v>
      </c>
      <c>
        <v>642.992778</v>
      </c>
      <c>
        <v>0</v>
      </c>
      <c>
        <v>0</v>
      </c>
      <c>
        <v>0</v>
      </c>
      <c>
        <v>0</v>
      </c>
    </row>
    <row>
      <c>
        <v>2393831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45-79-M00069_HatBaşıAyırıcı_64291545 M17_64291545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14:21:08</t>
        </is>
      </c>
      <c>
        <is>
          <t>13.10.2022 15:50:32</t>
        </is>
      </c>
      <c>
        <v>1.49</v>
      </c>
      <c>
        <v>0</v>
      </c>
      <c>
        <v>0</v>
      </c>
      <c>
        <v>3</v>
      </c>
      <c>
        <v>28</v>
      </c>
      <c>
        <v>0</v>
      </c>
      <c>
        <v>0</v>
      </c>
      <c>
        <v>0</v>
      </c>
      <c>
        <v>0</v>
      </c>
      <c>
        <v>4.47</v>
      </c>
      <c>
        <v>41.72</v>
      </c>
      <c>
        <v>0</v>
      </c>
      <c>
        <v>0</v>
      </c>
    </row>
    <row>
      <c>
        <v>2393851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M-1000 35-03-M01000_A_56354307_56354307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14:31:27</t>
        </is>
      </c>
      <c>
        <is>
          <t>13.10.2022 17:54:10</t>
        </is>
      </c>
      <c>
        <v>3.378611111</v>
      </c>
      <c>
        <v>0</v>
      </c>
      <c>
        <v>178</v>
      </c>
      <c>
        <v>0</v>
      </c>
      <c>
        <v>0</v>
      </c>
      <c>
        <v>0</v>
      </c>
      <c>
        <v>0</v>
      </c>
      <c>
        <v>0</v>
      </c>
      <c>
        <v>601.392778</v>
      </c>
      <c>
        <v>0</v>
      </c>
      <c>
        <v>0</v>
      </c>
      <c>
        <v>0</v>
      </c>
      <c>
        <v>0</v>
      </c>
    </row>
    <row>
      <c>
        <v>2393849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BEYOBA TR-3 45-72-M00420_956491843_956491843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14:31:48</t>
        </is>
      </c>
      <c>
        <is>
          <t>13.10.2022 17:01:31</t>
        </is>
      </c>
      <c>
        <v>2.495277777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2.495278</v>
      </c>
      <c>
        <v>0</v>
      </c>
      <c>
        <v>0</v>
      </c>
      <c>
        <v>0</v>
      </c>
      <c>
        <v>0</v>
      </c>
    </row>
    <row>
      <c>
        <v>2393870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TR-4 35-17-M00204_8349489_56354950_56354950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14:35:59</t>
        </is>
      </c>
      <c>
        <is>
          <t>13.10.2022 15:36:09</t>
        </is>
      </c>
      <c>
        <v>1.002777777</v>
      </c>
      <c>
        <v>0</v>
      </c>
      <c>
        <v>0</v>
      </c>
      <c>
        <v>0</v>
      </c>
      <c>
        <v>123</v>
      </c>
      <c>
        <v>0</v>
      </c>
      <c>
        <v>0</v>
      </c>
      <c>
        <v>0</v>
      </c>
      <c>
        <v>0</v>
      </c>
      <c>
        <v>0</v>
      </c>
      <c>
        <v>123.341667</v>
      </c>
      <c>
        <v>0</v>
      </c>
      <c>
        <v>0</v>
      </c>
    </row>
    <row>
      <c>
        <v>2393874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DM-14/3C 45-71-M02285_953197116_953197116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13.10.2022 14:44:49</t>
        </is>
      </c>
      <c>
        <is>
          <t>13.10.2022 17:14:15</t>
        </is>
      </c>
      <c>
        <v>2.490555555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4.981111</v>
      </c>
      <c>
        <v>0</v>
      </c>
      <c>
        <v>0</v>
      </c>
      <c>
        <v>0</v>
      </c>
      <c>
        <v>0</v>
      </c>
    </row>
    <row>
      <c>
        <v>2393875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45-83-M00128_İZZETTİN M03_47316729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14:47:41</t>
        </is>
      </c>
      <c>
        <is>
          <t>13.10.2022 15:29:39</t>
        </is>
      </c>
      <c>
        <v>0.699444444</v>
      </c>
      <c>
        <v>27</v>
      </c>
      <c>
        <v>274</v>
      </c>
      <c>
        <v>0</v>
      </c>
      <c>
        <v>0</v>
      </c>
      <c>
        <v>0</v>
      </c>
      <c>
        <v>0</v>
      </c>
      <c>
        <v>18.885</v>
      </c>
      <c>
        <v>191.647778</v>
      </c>
      <c>
        <v>0</v>
      </c>
      <c>
        <v>0</v>
      </c>
      <c>
        <v>0</v>
      </c>
      <c>
        <v>0</v>
      </c>
    </row>
    <row>
      <c>
        <v>2394060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DM08/TR38 TARIM KREDİ YANI 45-73-M00020_DAĞITIM TRAFOSU M03_66885712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13.10.2022 14:50:53</t>
        </is>
      </c>
      <c>
        <is>
          <t>14.10.2022 00:21:20</t>
        </is>
      </c>
      <c>
        <v>9.5075</v>
      </c>
      <c>
        <v>0</v>
      </c>
      <c>
        <v>474</v>
      </c>
      <c>
        <v>0</v>
      </c>
      <c>
        <v>0</v>
      </c>
      <c>
        <v>0</v>
      </c>
      <c>
        <v>0</v>
      </c>
      <c>
        <v>0</v>
      </c>
      <c>
        <v>4506.555</v>
      </c>
      <c>
        <v>0</v>
      </c>
      <c>
        <v>0</v>
      </c>
      <c>
        <v>0</v>
      </c>
      <c>
        <v>0</v>
      </c>
    </row>
    <row>
      <c>
        <v>2393878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K-3610 35-01-K03610_911445874_911445874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14:52:50</t>
        </is>
      </c>
      <c>
        <is>
          <t>13.10.2022 16:55:25</t>
        </is>
      </c>
      <c>
        <v>2.043055555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24.516667</v>
      </c>
      <c>
        <v>0</v>
      </c>
      <c>
        <v>0</v>
      </c>
      <c>
        <v>0</v>
      </c>
      <c>
        <v>0</v>
      </c>
    </row>
    <row>
      <c>
        <v>2393880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TR-5(BELEDİYE KABİN) 45-71-M00194_953221057_953221057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14:57:20</t>
        </is>
      </c>
      <c>
        <is>
          <t>13.10.2022 18:06:09</t>
        </is>
      </c>
      <c>
        <v>3.146944444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3.146944</v>
      </c>
      <c>
        <v>0</v>
      </c>
      <c>
        <v>0</v>
      </c>
      <c>
        <v>0</v>
      </c>
      <c>
        <v>0</v>
      </c>
    </row>
    <row>
      <c>
        <v>2393887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M-4 35-02-M00004_35-02-M00004_2373492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13.10.2022 15:00:05</t>
        </is>
      </c>
      <c>
        <is>
          <t>13.10.2022 16:56:01</t>
        </is>
      </c>
      <c>
        <v>1.932222222</v>
      </c>
      <c>
        <v>0</v>
      </c>
      <c>
        <v>613</v>
      </c>
      <c>
        <v>0</v>
      </c>
      <c>
        <v>0</v>
      </c>
      <c>
        <v>0</v>
      </c>
      <c>
        <v>0</v>
      </c>
      <c>
        <v>0</v>
      </c>
      <c>
        <v>1184.452222</v>
      </c>
      <c>
        <v>0</v>
      </c>
      <c>
        <v>0</v>
      </c>
      <c>
        <v>0</v>
      </c>
      <c>
        <v>0</v>
      </c>
    </row>
    <row>
      <c>
        <v>2393879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M-3420(YATIRIM REZERVE) 35-03-M03420_910172663_910172663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13.10.2022 15:01:47</t>
        </is>
      </c>
      <c>
        <is>
          <t>13.10.2022 17:16:46</t>
        </is>
      </c>
      <c>
        <v>2.249722222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51.743611</v>
      </c>
      <c>
        <v>0</v>
      </c>
      <c>
        <v>0</v>
      </c>
      <c>
        <v>0</v>
      </c>
      <c>
        <v>0</v>
      </c>
    </row>
    <row>
      <c>
        <v>2393885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HASAN VARLIK 35-26-M00535_6779364_56360281_56360281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15:02:58</t>
        </is>
      </c>
      <c>
        <is>
          <t>13.10.2022 15:48:19</t>
        </is>
      </c>
      <c>
        <v>0.755833333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3.023333</v>
      </c>
      <c>
        <v>0</v>
      </c>
      <c>
        <v>0</v>
      </c>
      <c>
        <v>0</v>
      </c>
      <c>
        <v>0</v>
      </c>
    </row>
    <row>
      <c>
        <v>2393883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TAŞTEPE TR-3 35-29-L00400_35-29-L00400_2376750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15:06:25</t>
        </is>
      </c>
      <c>
        <is>
          <t>13.10.2022 15:33:15</t>
        </is>
      </c>
      <c>
        <v>0.447222222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12.969444</v>
      </c>
      <c>
        <v>0</v>
      </c>
      <c>
        <v>0</v>
      </c>
      <c>
        <v>0</v>
      </c>
      <c>
        <v>0</v>
      </c>
    </row>
    <row>
      <c>
        <v>2393884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TR-133 35-15-M00133_35-15-M00133_66715293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15:06:45</t>
        </is>
      </c>
      <c>
        <is>
          <t>13.10.2022 15:28:17</t>
        </is>
      </c>
      <c>
        <v>0.358888888</v>
      </c>
      <c>
        <v>0</v>
      </c>
      <c>
        <v>362</v>
      </c>
      <c>
        <v>0</v>
      </c>
      <c>
        <v>0</v>
      </c>
      <c>
        <v>0</v>
      </c>
      <c>
        <v>0</v>
      </c>
      <c>
        <v>0</v>
      </c>
      <c>
        <v>129.917777</v>
      </c>
      <c>
        <v>0</v>
      </c>
      <c>
        <v>0</v>
      </c>
      <c>
        <v>0</v>
      </c>
      <c>
        <v>0</v>
      </c>
    </row>
    <row>
      <c>
        <v>2393894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TOSUNLAR MERKEZ TR-1 35-32-L00038_C_65513488_65513488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15:28:54</t>
        </is>
      </c>
      <c>
        <is>
          <t>13.10.2022 16:02:26</t>
        </is>
      </c>
      <c>
        <v>0.558888888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10.618889</v>
      </c>
      <c>
        <v>0</v>
      </c>
      <c>
        <v>0</v>
      </c>
    </row>
    <row>
      <c>
        <v>2393895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DM-14/13 45-71-M00562_953208762_953208762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15:29:31</t>
        </is>
      </c>
      <c>
        <is>
          <t>13.10.2022 16:38:46</t>
        </is>
      </c>
      <c>
        <v>1.154166666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1.154167</v>
      </c>
      <c>
        <v>0</v>
      </c>
      <c>
        <v>0</v>
      </c>
      <c>
        <v>0</v>
      </c>
      <c>
        <v>0</v>
      </c>
    </row>
    <row>
      <c>
        <v>2393898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M06_2096501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15:31:07</t>
        </is>
      </c>
      <c>
        <is>
          <t>13.10.2022 15:50:16</t>
        </is>
      </c>
      <c>
        <v>0.319166666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40.534167</v>
      </c>
      <c>
        <v>0</v>
      </c>
      <c>
        <v>0</v>
      </c>
      <c>
        <v>0</v>
      </c>
      <c>
        <v>0</v>
      </c>
    </row>
    <row>
      <c>
        <v>2393902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TR-48 35-15-M00048_950383352_950383352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15:31:54</t>
        </is>
      </c>
      <c>
        <is>
          <t>13.10.2022 18:19:54</t>
        </is>
      </c>
      <c>
        <v>2.8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</v>
      </c>
      <c>
        <v>0</v>
      </c>
      <c>
        <v>0</v>
      </c>
      <c>
        <v>0</v>
      </c>
      <c>
        <v>0</v>
      </c>
    </row>
    <row>
      <c>
        <v>2393905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K-4041 35-02-K04041_35-02-K04041_2364199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13.10.2022 15:47:35</t>
        </is>
      </c>
      <c>
        <is>
          <t>13.10.2022 16:37:11</t>
        </is>
      </c>
      <c>
        <v>0.826666666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72.746667</v>
      </c>
      <c>
        <v>0</v>
      </c>
      <c>
        <v>0</v>
      </c>
      <c>
        <v>0</v>
      </c>
      <c>
        <v>0</v>
      </c>
    </row>
    <row>
      <c>
        <v>2393906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KAYALIOĞLU TR-4 45-72-L00075_956489702_956489702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15:49:18</t>
        </is>
      </c>
      <c>
        <is>
          <t>13.10.2022 16:51:29</t>
        </is>
      </c>
      <c>
        <v>1.036388888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2.072778</v>
      </c>
      <c>
        <v>0</v>
      </c>
      <c>
        <v>0</v>
      </c>
      <c>
        <v>0</v>
      </c>
      <c>
        <v>0</v>
      </c>
    </row>
    <row>
      <c>
        <v>2393908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L-113 OVACIK 35-18-L00113_95001335703_95001335703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15:52:33</t>
        </is>
      </c>
      <c>
        <is>
          <t>13.10.2022 17:02:18</t>
        </is>
      </c>
      <c>
        <v>1.1625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1.1625</v>
      </c>
      <c>
        <v>0</v>
      </c>
      <c>
        <v>0</v>
      </c>
    </row>
    <row>
      <c>
        <v>2393907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TR-35 35-16-L00035_953331884_953331884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13.10.2022 15:56:37</t>
        </is>
      </c>
      <c>
        <is>
          <t>13.10.2022 19:11:08</t>
        </is>
      </c>
      <c>
        <v>3.241944444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45.387222</v>
      </c>
      <c>
        <v>0</v>
      </c>
      <c>
        <v>0</v>
      </c>
      <c>
        <v>0</v>
      </c>
      <c>
        <v>0</v>
      </c>
    </row>
    <row>
      <c>
        <v>2393917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45-83-M00128_İZZETTİN M03_47316729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16:00:57</t>
        </is>
      </c>
      <c>
        <is>
          <t>13.10.2022 19:46:58</t>
        </is>
      </c>
      <c>
        <v>3.766944444</v>
      </c>
      <c>
        <v>27</v>
      </c>
      <c>
        <v>274</v>
      </c>
      <c>
        <v>0</v>
      </c>
      <c>
        <v>0</v>
      </c>
      <c>
        <v>0</v>
      </c>
      <c>
        <v>0</v>
      </c>
      <c>
        <v>101.7075</v>
      </c>
      <c>
        <v>1032.142778</v>
      </c>
      <c>
        <v>0</v>
      </c>
      <c>
        <v>0</v>
      </c>
      <c>
        <v>0</v>
      </c>
      <c>
        <v>0</v>
      </c>
    </row>
    <row>
      <c>
        <v>2393909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AHMETLİ DM 45-77-M00187_HatBaşıAyırıcı_87481074 M08_87481074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13.10.2022 16:01:33</t>
        </is>
      </c>
      <c>
        <is>
          <t>13.10.2022 16:03:15</t>
        </is>
      </c>
      <c>
        <v>0.028333333</v>
      </c>
      <c>
        <v>0</v>
      </c>
      <c>
        <v>0</v>
      </c>
      <c>
        <v>0</v>
      </c>
      <c>
        <v>0</v>
      </c>
      <c>
        <v>20</v>
      </c>
      <c>
        <v>152</v>
      </c>
      <c>
        <v>0</v>
      </c>
      <c>
        <v>0</v>
      </c>
      <c>
        <v>0</v>
      </c>
      <c>
        <v>0</v>
      </c>
      <c>
        <v>0.566667</v>
      </c>
      <c>
        <v>4.306667</v>
      </c>
    </row>
    <row>
      <c>
        <v>2393914</v>
      </c>
      <c>
        <v>1</v>
      </c>
      <c>
        <is>
          <t>MANİSA</t>
        </is>
      </c>
      <c>
        <v>KIRKAĞAÇ</v>
      </c>
      <c>
        <is>
          <t>Kullanıcı Bağlantı Hattı</t>
        </is>
      </c>
      <c t="inlineStr">
        <is>
          <t>KIRKAĞAÇ TR-20 45-76-M00020_95000664001_95000664001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16:05:48</t>
        </is>
      </c>
      <c>
        <is>
          <t>13.10.2022 17:27:28</t>
        </is>
      </c>
      <c>
        <v>1.361111111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1.361111</v>
      </c>
      <c>
        <v>0</v>
      </c>
      <c>
        <v>0</v>
      </c>
    </row>
    <row>
      <c>
        <v>2393915</v>
      </c>
      <c>
        <v>1</v>
      </c>
      <c>
        <is>
          <t>MANİSA</t>
        </is>
      </c>
      <c>
        <v>ALAŞEHİR</v>
      </c>
      <c>
        <is>
          <t>TM Fideri</t>
        </is>
      </c>
      <c t="inlineStr">
        <is>
          <t>ALAŞEHİR TM 45-73-A00001_IŞIKLAR M18_2312683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16:08:04</t>
        </is>
      </c>
      <c>
        <is>
          <t>13.10.2022 16:13:00</t>
        </is>
      </c>
      <c>
        <v>0.082222222</v>
      </c>
      <c>
        <v>145</v>
      </c>
      <c>
        <v>3018</v>
      </c>
      <c>
        <v>0</v>
      </c>
      <c>
        <v>0</v>
      </c>
      <c>
        <v>1</v>
      </c>
      <c>
        <v>168</v>
      </c>
      <c>
        <v>11.922222</v>
      </c>
      <c>
        <v>248.146666</v>
      </c>
      <c>
        <v>0</v>
      </c>
      <c>
        <v>0</v>
      </c>
      <c>
        <v>0.082222</v>
      </c>
      <c>
        <v>13.813333</v>
      </c>
    </row>
    <row>
      <c>
        <v>2393920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TR-8 45-80-M00008_956560747_956560747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16:11:05</t>
        </is>
      </c>
      <c>
        <is>
          <t>13.10.2022 17:16:01</t>
        </is>
      </c>
      <c>
        <v>1.082222222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2.164444</v>
      </c>
      <c>
        <v>0</v>
      </c>
      <c>
        <v>0</v>
      </c>
      <c>
        <v>0</v>
      </c>
      <c>
        <v>0</v>
      </c>
    </row>
    <row>
      <c>
        <v>2393918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45-81-M00046_MADEN FİDERİ M01_71994469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16:12:30</t>
        </is>
      </c>
      <c>
        <is>
          <t>13.10.2022 16:25:38</t>
        </is>
      </c>
      <c>
        <v>0.218888888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0.218889</v>
      </c>
      <c>
        <v>0</v>
      </c>
    </row>
    <row>
      <c>
        <v>2393922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DEĞİRMENDERE TR-1 45-73-M00298_44572441_56387049_56387049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16:18:42</t>
        </is>
      </c>
      <c>
        <is>
          <t>13.10.2022 19:25:41</t>
        </is>
      </c>
      <c>
        <v>3.116388888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15.581944</v>
      </c>
    </row>
    <row>
      <c>
        <v>2393924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K-388 35-02-K00388_99889898_99889898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13.10.2022 16:23:43</t>
        </is>
      </c>
      <c>
        <is>
          <t>13.10.2022 18:00:26</t>
        </is>
      </c>
      <c>
        <v>1.611944444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6.447778</v>
      </c>
      <c>
        <v>0</v>
      </c>
      <c>
        <v>0</v>
      </c>
      <c>
        <v>0</v>
      </c>
      <c>
        <v>0</v>
      </c>
    </row>
    <row>
      <c>
        <v>2393927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35-22-M00085_ÇAMÖNÜ - ATAKÖY M09_50066540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13.10.2022 16:35:45</t>
        </is>
      </c>
      <c>
        <is>
          <t>13.10.2022 16:53:00</t>
        </is>
      </c>
      <c>
        <v>0.2875</v>
      </c>
      <c>
        <v>33</v>
      </c>
      <c>
        <v>2122</v>
      </c>
      <c>
        <v>0</v>
      </c>
      <c>
        <v>0</v>
      </c>
      <c>
        <v>0</v>
      </c>
      <c>
        <v>0</v>
      </c>
      <c>
        <v>9.4875</v>
      </c>
      <c>
        <v>610.075</v>
      </c>
      <c>
        <v>0</v>
      </c>
      <c>
        <v>0</v>
      </c>
      <c>
        <v>0</v>
      </c>
      <c>
        <v>0</v>
      </c>
    </row>
    <row>
      <c>
        <v>2393930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ELİFLİ TR-1 35-20-L00107_955199627_955199627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16:37:34</t>
        </is>
      </c>
      <c>
        <is>
          <t>13.10.2022 17:27:46</t>
        </is>
      </c>
      <c>
        <v>0.836666666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0.836667</v>
      </c>
      <c>
        <v>0</v>
      </c>
      <c>
        <v>0</v>
      </c>
      <c>
        <v>0</v>
      </c>
      <c>
        <v>0</v>
      </c>
    </row>
    <row>
      <c>
        <v>2393934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ÜLKÜ KÖK 45-78-M01394_KAPLAN BLOK M02_83839666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16:42:31</t>
        </is>
      </c>
      <c>
        <is>
          <t>13.10.2022 17:13:17</t>
        </is>
      </c>
      <c>
        <v>0.512777777</v>
      </c>
      <c>
        <v>11</v>
      </c>
      <c>
        <v>0</v>
      </c>
      <c>
        <v>0</v>
      </c>
      <c>
        <v>0</v>
      </c>
      <c>
        <v>0</v>
      </c>
      <c>
        <v>0</v>
      </c>
      <c>
        <v>5.640556</v>
      </c>
      <c>
        <v>0</v>
      </c>
      <c>
        <v>0</v>
      </c>
      <c>
        <v>0</v>
      </c>
      <c>
        <v>0</v>
      </c>
      <c>
        <v>0</v>
      </c>
    </row>
    <row>
      <c>
        <v>2393937</v>
      </c>
      <c>
        <v>1</v>
      </c>
      <c>
        <is>
          <t>MANİSA</t>
        </is>
      </c>
      <c>
        <v>SELENDİ</v>
      </c>
      <c>
        <is>
          <t>Dağıtım Transformatörü</t>
        </is>
      </c>
      <c t="inlineStr">
        <is>
          <t>YUKARI GÜLLÜCE 45-81-M00167_45-81-M00167_2375075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13.10.2022 16:49:32</t>
        </is>
      </c>
      <c>
        <is>
          <t>13.10.2022 17:37:04</t>
        </is>
      </c>
      <c>
        <v>0.792222222</v>
      </c>
      <c>
        <v>0</v>
      </c>
      <c>
        <v>0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69.715556</v>
      </c>
    </row>
    <row>
      <c>
        <v>2393950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YAĞCILAR KÖK 45-71-M00179_SULAMALAR-AT ÇİFTLİĞİ M02_72258016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16:54:44</t>
        </is>
      </c>
      <c>
        <is>
          <t>13.10.2022 18:26:46</t>
        </is>
      </c>
      <c>
        <v>1.533888888</v>
      </c>
      <c>
        <v>36</v>
      </c>
      <c>
        <v>8</v>
      </c>
      <c>
        <v>0</v>
      </c>
      <c>
        <v>0</v>
      </c>
      <c>
        <v>0</v>
      </c>
      <c>
        <v>0</v>
      </c>
      <c>
        <v>55.22</v>
      </c>
      <c>
        <v>12.271111</v>
      </c>
      <c>
        <v>0</v>
      </c>
      <c>
        <v>0</v>
      </c>
      <c>
        <v>0</v>
      </c>
      <c>
        <v>0</v>
      </c>
    </row>
    <row>
      <c>
        <v>2393939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ALÇUK TM 35-17-A00001_HatBaşıAyırıcı_88018704 M29_88018704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16:54:59</t>
        </is>
      </c>
      <c>
        <is>
          <t>13.10.2022 17:53:16</t>
        </is>
      </c>
      <c>
        <v>0.971388888</v>
      </c>
      <c>
        <v>17</v>
      </c>
      <c>
        <v>264</v>
      </c>
      <c>
        <v>0</v>
      </c>
      <c>
        <v>0</v>
      </c>
      <c>
        <v>0</v>
      </c>
      <c>
        <v>0</v>
      </c>
      <c>
        <v>16.513611</v>
      </c>
      <c>
        <v>256.446666</v>
      </c>
      <c>
        <v>0</v>
      </c>
      <c>
        <v>0</v>
      </c>
      <c>
        <v>0</v>
      </c>
      <c>
        <v>0</v>
      </c>
    </row>
    <row>
      <c>
        <v>2393941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GÜLBAHÇE TR-10 35-19-L00249_DIREK TIPI TRAFO HUCRESI H01_2058573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16:55:11</t>
        </is>
      </c>
      <c>
        <is>
          <t>13.10.2022 18:35:13</t>
        </is>
      </c>
      <c>
        <v>1.667222222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201.733889</v>
      </c>
      <c>
        <v>0</v>
      </c>
      <c>
        <v>0</v>
      </c>
      <c>
        <v>0</v>
      </c>
      <c>
        <v>0</v>
      </c>
    </row>
    <row>
      <c>
        <v>2393947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K-4027 35-01-K04027_911556225_911556225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16:59:04</t>
        </is>
      </c>
      <c>
        <is>
          <t>14.10.2022 00:37:45</t>
        </is>
      </c>
      <c>
        <v>7.644722222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76.447222</v>
      </c>
      <c>
        <v>0</v>
      </c>
      <c>
        <v>0</v>
      </c>
      <c>
        <v>0</v>
      </c>
      <c>
        <v>0</v>
      </c>
    </row>
    <row>
      <c>
        <v>2393942</v>
      </c>
      <c>
        <v>1</v>
      </c>
      <c>
        <is>
          <t>MANİSA</t>
        </is>
      </c>
      <c>
        <v>SOMA</v>
      </c>
      <c>
        <is>
          <t>Saha Dağıtım Kutusu (SDK)</t>
        </is>
      </c>
      <c t="inlineStr">
        <is>
          <t>SOMA TR-27/2 45-82-M00122_C B1b_5988627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13.10.2022 17:00:38</t>
        </is>
      </c>
      <c>
        <is>
          <t>13.10.2022 18:02:53</t>
        </is>
      </c>
      <c>
        <v>1.0375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106.8625</v>
      </c>
      <c>
        <v>0</v>
      </c>
      <c>
        <v>0</v>
      </c>
      <c>
        <v>0</v>
      </c>
      <c>
        <v>0</v>
      </c>
    </row>
    <row>
      <c>
        <v>2393948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K-4027 35-01-K04027_911808318_911808318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17:01:21</t>
        </is>
      </c>
      <c>
        <is>
          <t>13.10.2022 18:42:26</t>
        </is>
      </c>
      <c>
        <v>1.684722222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6.738889</v>
      </c>
      <c>
        <v>0</v>
      </c>
      <c>
        <v>0</v>
      </c>
      <c>
        <v>0</v>
      </c>
      <c>
        <v>0</v>
      </c>
    </row>
    <row>
      <c>
        <v>2393943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MENEMEN TR-18 35-28-L00018_11024591_56367192_56367192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17:01:33</t>
        </is>
      </c>
      <c>
        <is>
          <t>13.10.2022 17:34:05</t>
        </is>
      </c>
      <c>
        <v>0.542222222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50.968889</v>
      </c>
      <c>
        <v>0</v>
      </c>
      <c>
        <v>0</v>
      </c>
      <c>
        <v>0</v>
      </c>
      <c>
        <v>0</v>
      </c>
    </row>
    <row>
      <c>
        <v>2393945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TR-150 35-15-M00150_A_56379172_56379172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13.10.2022 17:02:10</t>
        </is>
      </c>
      <c>
        <is>
          <t>13.10.2022 19:39:30</t>
        </is>
      </c>
      <c>
        <v>2.622222222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110.133333</v>
      </c>
      <c>
        <v>0</v>
      </c>
      <c>
        <v>0</v>
      </c>
      <c>
        <v>0</v>
      </c>
      <c>
        <v>0</v>
      </c>
    </row>
    <row>
      <c>
        <v>2393956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TR-50 35-22-M00050_DEREKÖY M03_82002741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13.10.2022 17:28:28</t>
        </is>
      </c>
      <c>
        <is>
          <t>13.10.2022 20:33:18</t>
        </is>
      </c>
      <c>
        <v>3.080555555</v>
      </c>
      <c>
        <v>3</v>
      </c>
      <c>
        <v>1680</v>
      </c>
      <c>
        <v>0</v>
      </c>
      <c>
        <v>0</v>
      </c>
      <c>
        <v>0</v>
      </c>
      <c>
        <v>0</v>
      </c>
      <c>
        <v>9.241667</v>
      </c>
      <c>
        <v>5175.333332</v>
      </c>
      <c>
        <v>0</v>
      </c>
      <c>
        <v>0</v>
      </c>
      <c>
        <v>0</v>
      </c>
      <c>
        <v>0</v>
      </c>
    </row>
    <row>
      <c>
        <v>2393959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YEŞİLYURT TR-4 45-73-M00801_D_56401084_56401084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13.10.2022 17:29:35</t>
        </is>
      </c>
      <c>
        <is>
          <t>13.10.2022 19:56:12</t>
        </is>
      </c>
      <c>
        <v>2.443611111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139.285833</v>
      </c>
      <c>
        <v>0</v>
      </c>
      <c>
        <v>0</v>
      </c>
      <c>
        <v>0</v>
      </c>
      <c>
        <v>0</v>
      </c>
    </row>
    <row>
      <c>
        <v>2393960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45-78-M00730_YEŞİLKAVAK M04_2105511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13.10.2022 17:34:43</t>
        </is>
      </c>
      <c>
        <is>
          <t>13.10.2022 17:35:13</t>
        </is>
      </c>
      <c>
        <v>0.008333333</v>
      </c>
      <c>
        <v>0</v>
      </c>
      <c>
        <v>9</v>
      </c>
      <c>
        <v>0</v>
      </c>
      <c>
        <v>0</v>
      </c>
      <c>
        <v>12</v>
      </c>
      <c>
        <v>622</v>
      </c>
      <c>
        <v>0</v>
      </c>
      <c>
        <v>0.075</v>
      </c>
      <c>
        <v>0</v>
      </c>
      <c>
        <v>0</v>
      </c>
      <c>
        <v>0.1</v>
      </c>
      <c>
        <v>5.183333</v>
      </c>
    </row>
    <row>
      <c>
        <v>2393963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GRAPPA ÖZEL TR 45-78-M00339Ö_DIREK TIPI TRAFO HUCRESI H01_2126151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17:42:10</t>
        </is>
      </c>
      <c>
        <is>
          <t>13.10.2022 18:17:14</t>
        </is>
      </c>
      <c>
        <v>0.584444444</v>
      </c>
      <c>
        <v>2</v>
      </c>
      <c>
        <v>0</v>
      </c>
      <c>
        <v>0</v>
      </c>
      <c>
        <v>0</v>
      </c>
      <c>
        <v>0</v>
      </c>
      <c>
        <v>0</v>
      </c>
      <c>
        <v>1.168889</v>
      </c>
      <c>
        <v>0</v>
      </c>
      <c>
        <v>0</v>
      </c>
      <c>
        <v>0</v>
      </c>
      <c>
        <v>0</v>
      </c>
      <c>
        <v>0</v>
      </c>
    </row>
    <row>
      <c>
        <v>2393966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K-3610 35-01-K03610_911445874_911445874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17:42:45</t>
        </is>
      </c>
      <c>
        <is>
          <t>13.10.2022 22:38:20</t>
        </is>
      </c>
      <c>
        <v>4.926388888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59.116667</v>
      </c>
      <c>
        <v>0</v>
      </c>
      <c>
        <v>0</v>
      </c>
      <c>
        <v>0</v>
      </c>
      <c>
        <v>0</v>
      </c>
    </row>
    <row>
      <c>
        <v>2393970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SOMA TR-27 45-82-M00027_945525218_945525218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13.10.2022 17:49:19</t>
        </is>
      </c>
      <c>
        <is>
          <t>13.10.2022 19:41:20</t>
        </is>
      </c>
      <c>
        <v>1.866944444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3.733889</v>
      </c>
      <c>
        <v>0</v>
      </c>
      <c>
        <v>0</v>
      </c>
      <c>
        <v>0</v>
      </c>
      <c>
        <v>0</v>
      </c>
    </row>
    <row>
      <c>
        <v>2393968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TR-1/47 45-72-M00047_956481528_956481528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17:50:46</t>
        </is>
      </c>
      <c>
        <is>
          <t>13.10.2022 18:27:55</t>
        </is>
      </c>
      <c>
        <v>0.619166666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1.8575</v>
      </c>
      <c>
        <v>0</v>
      </c>
      <c>
        <v>0</v>
      </c>
      <c>
        <v>0</v>
      </c>
      <c>
        <v>0</v>
      </c>
    </row>
    <row>
      <c>
        <v>2393972</v>
      </c>
      <c>
        <v>1</v>
      </c>
      <c>
        <is>
          <t>MANİSA</t>
        </is>
      </c>
      <c>
        <v>ALAŞEHİR</v>
      </c>
      <c>
        <is>
          <t>Saha Dağıtım Kutusu (SDK)</t>
        </is>
      </c>
      <c t="inlineStr">
        <is>
          <t>DM02/TR13 45-73-M00041_E e1_45157513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17:52:36</t>
        </is>
      </c>
      <c>
        <is>
          <t>13.10.2022 18:57:53</t>
        </is>
      </c>
      <c>
        <v>1.088055555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69.635556</v>
      </c>
      <c>
        <v>0</v>
      </c>
      <c>
        <v>0</v>
      </c>
      <c>
        <v>0</v>
      </c>
      <c>
        <v>0</v>
      </c>
    </row>
    <row>
      <c>
        <v>2393971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YENMİŞ KÖK 35-27-M00366_HatBaşıAyırıcı_54697347 M06_54697347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17:53:01</t>
        </is>
      </c>
      <c>
        <is>
          <t>13.10.2022 19:10:11</t>
        </is>
      </c>
      <c>
        <v>1.286111111</v>
      </c>
      <c>
        <v>6</v>
      </c>
      <c>
        <v>2</v>
      </c>
      <c>
        <v>0</v>
      </c>
      <c>
        <v>0</v>
      </c>
      <c>
        <v>0</v>
      </c>
      <c>
        <v>0</v>
      </c>
      <c>
        <v>7.716667</v>
      </c>
      <c>
        <v>2.572222</v>
      </c>
      <c>
        <v>0</v>
      </c>
      <c>
        <v>0</v>
      </c>
      <c>
        <v>0</v>
      </c>
      <c>
        <v>0</v>
      </c>
    </row>
    <row>
      <c>
        <v>2393977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M-1751 35-08-M01751_35-08-M01751_60591179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18:03:42</t>
        </is>
      </c>
      <c>
        <is>
          <t>13.10.2022 19:36:46</t>
        </is>
      </c>
      <c>
        <v>1.551111111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7.755556</v>
      </c>
      <c>
        <v>0</v>
      </c>
      <c>
        <v>0</v>
      </c>
      <c>
        <v>0</v>
      </c>
      <c>
        <v>0</v>
      </c>
    </row>
    <row>
      <c>
        <v>2393983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TR-7 ÖZTAK (TR-237) 35-19-M00237_ H_77616527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18:10:42</t>
        </is>
      </c>
      <c>
        <is>
          <t>13.10.2022 20:21:22</t>
        </is>
      </c>
      <c>
        <v>2.177777777</v>
      </c>
      <c>
        <v>0</v>
      </c>
      <c>
        <v>192</v>
      </c>
      <c>
        <v>0</v>
      </c>
      <c>
        <v>0</v>
      </c>
      <c>
        <v>0</v>
      </c>
      <c>
        <v>0</v>
      </c>
      <c>
        <v>0</v>
      </c>
      <c>
        <v>418.133333</v>
      </c>
      <c>
        <v>0</v>
      </c>
      <c>
        <v>0</v>
      </c>
      <c>
        <v>0</v>
      </c>
      <c>
        <v>0</v>
      </c>
    </row>
    <row>
      <c>
        <v>2393985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45-78-M00730_HatBaşıAyırıcı_53133054 M04_53133054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18:17:04</t>
        </is>
      </c>
      <c>
        <is>
          <t>13.10.2022 20:36:50</t>
        </is>
      </c>
      <c>
        <v>2.329444444</v>
      </c>
      <c>
        <v>0</v>
      </c>
      <c>
        <v>0</v>
      </c>
      <c>
        <v>0</v>
      </c>
      <c>
        <v>0</v>
      </c>
      <c>
        <v>5</v>
      </c>
      <c>
        <v>425</v>
      </c>
      <c>
        <v>0</v>
      </c>
      <c>
        <v>0</v>
      </c>
      <c>
        <v>0</v>
      </c>
      <c>
        <v>0</v>
      </c>
      <c>
        <v>11.647222</v>
      </c>
      <c>
        <v>990.013889</v>
      </c>
    </row>
    <row>
      <c>
        <v>2393987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ADALA TR-1 45-78-M00284_ADALA TR-6/10 M04_83647743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13.10.2022 18:26:11</t>
        </is>
      </c>
      <c>
        <is>
          <t>13.10.2022 20:11:51</t>
        </is>
      </c>
      <c>
        <v>1.761111111</v>
      </c>
      <c>
        <v>0</v>
      </c>
      <c>
        <v>1</v>
      </c>
      <c>
        <v>0</v>
      </c>
      <c>
        <v>0</v>
      </c>
      <c>
        <v>0</v>
      </c>
      <c>
        <v>67</v>
      </c>
      <c>
        <v>0</v>
      </c>
      <c>
        <v>1.761111</v>
      </c>
      <c>
        <v>0</v>
      </c>
      <c>
        <v>0</v>
      </c>
      <c>
        <v>0</v>
      </c>
      <c>
        <v>117.994444</v>
      </c>
    </row>
    <row>
      <c>
        <v>2393989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DM-3/34 35-28-M00034_953382842_953382842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18:29:35</t>
        </is>
      </c>
      <c>
        <is>
          <t>13.10.2022 20:22:47</t>
        </is>
      </c>
      <c>
        <v>1.886666666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16.98</v>
      </c>
      <c>
        <v>0</v>
      </c>
      <c>
        <v>0</v>
      </c>
      <c>
        <v>0</v>
      </c>
      <c>
        <v>0</v>
      </c>
    </row>
    <row>
      <c>
        <v>2393990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M-1708 35-02-M01708_35-02-M01708_2348101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13.10.2022 18:36:09</t>
        </is>
      </c>
      <c>
        <is>
          <t>13.10.2022 19:02:12</t>
        </is>
      </c>
      <c>
        <v>0.434166666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1.3025</v>
      </c>
      <c>
        <v>0</v>
      </c>
      <c>
        <v>0</v>
      </c>
      <c>
        <v>0</v>
      </c>
      <c>
        <v>0</v>
      </c>
    </row>
    <row>
      <c>
        <v>2393992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K-3610 35-01-K03610_35-01-K03610_2370279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18:39:15</t>
        </is>
      </c>
      <c>
        <is>
          <t>13.10.2022 19:15:04</t>
        </is>
      </c>
      <c>
        <v>0.596944444</v>
      </c>
      <c>
        <v>0</v>
      </c>
      <c>
        <v>742</v>
      </c>
      <c>
        <v>0</v>
      </c>
      <c>
        <v>0</v>
      </c>
      <c>
        <v>0</v>
      </c>
      <c>
        <v>0</v>
      </c>
      <c>
        <v>0</v>
      </c>
      <c>
        <v>442.932777</v>
      </c>
      <c>
        <v>0</v>
      </c>
      <c>
        <v>0</v>
      </c>
      <c>
        <v>0</v>
      </c>
      <c>
        <v>0</v>
      </c>
    </row>
    <row>
      <c>
        <v>2394032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DEĞİRMENDERE DM 35-22-M00085_HatBaşıAyırıcı_53132470 M09_53132470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18:44:41</t>
        </is>
      </c>
      <c>
        <is>
          <t>13.10.2022 22:16:54</t>
        </is>
      </c>
      <c>
        <v>3.536944444</v>
      </c>
      <c>
        <v>1</v>
      </c>
      <c>
        <v>26</v>
      </c>
      <c>
        <v>0</v>
      </c>
      <c>
        <v>0</v>
      </c>
      <c>
        <v>0</v>
      </c>
      <c>
        <v>0</v>
      </c>
      <c>
        <v>3.536944</v>
      </c>
      <c>
        <v>91.960556</v>
      </c>
      <c>
        <v>0</v>
      </c>
      <c>
        <v>0</v>
      </c>
      <c>
        <v>0</v>
      </c>
      <c>
        <v>0</v>
      </c>
    </row>
    <row>
      <c>
        <v>2394000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 KÖK 45-78-M00651_HatBaşıAyırıcı_84996710 M03_84996710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19:01:20</t>
        </is>
      </c>
      <c>
        <is>
          <t>13.10.2022 19:27:07</t>
        </is>
      </c>
      <c>
        <v>0.429722222</v>
      </c>
      <c>
        <v>0</v>
      </c>
      <c>
        <v>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12.461944</v>
      </c>
    </row>
    <row>
      <c>
        <v>2394003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ALÇUK TM 35-17-A00001_HatBaşıAyırıcı_88018696 M29_88018696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19:03:45</t>
        </is>
      </c>
      <c>
        <is>
          <t>13.10.2022 21:28:00</t>
        </is>
      </c>
      <c>
        <v>2.404166666</v>
      </c>
      <c>
        <v>19</v>
      </c>
      <c>
        <v>567</v>
      </c>
      <c>
        <v>0</v>
      </c>
      <c>
        <v>0</v>
      </c>
      <c>
        <v>0</v>
      </c>
      <c>
        <v>0</v>
      </c>
      <c>
        <v>45.679167</v>
      </c>
      <c>
        <v>1363.1625</v>
      </c>
      <c>
        <v>0</v>
      </c>
      <c>
        <v>0</v>
      </c>
      <c>
        <v>0</v>
      </c>
      <c>
        <v>0</v>
      </c>
    </row>
    <row>
      <c>
        <v>2394007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ŞEMSİLER TR-1 35-31-L00098_956595791_956595791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19:32:14</t>
        </is>
      </c>
      <c>
        <is>
          <t>13.10.2022 21:14:01</t>
        </is>
      </c>
      <c>
        <v>1.696388888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1.696389</v>
      </c>
      <c>
        <v>0</v>
      </c>
      <c>
        <v>0</v>
      </c>
    </row>
    <row>
      <c>
        <v>2394009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DM-3/18 35-19-M00416_956669822_956669822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13.10.2022 19:33:47</t>
        </is>
      </c>
      <c>
        <is>
          <t>13.10.2022 20:36:09</t>
        </is>
      </c>
      <c>
        <v>1.039444444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1.039444</v>
      </c>
      <c>
        <v>0</v>
      </c>
      <c>
        <v>0</v>
      </c>
      <c>
        <v>0</v>
      </c>
      <c>
        <v>0</v>
      </c>
    </row>
    <row>
      <c>
        <v>2394012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TR-309 35-19-L00360_956663318_956663318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13.10.2022 19:39:46</t>
        </is>
      </c>
      <c>
        <is>
          <t>13.10.2022 23:42:04</t>
        </is>
      </c>
      <c>
        <v>4.038333333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4.038333</v>
      </c>
      <c>
        <v>0</v>
      </c>
      <c>
        <v>0</v>
      </c>
      <c>
        <v>0</v>
      </c>
      <c>
        <v>0</v>
      </c>
    </row>
    <row>
      <c>
        <v>2394013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ARDIÇ MAHALLESİ TR-12 35-21-L00134_A_56376593_56376593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19:43:35</t>
        </is>
      </c>
      <c>
        <is>
          <t>13.10.2022 21:16:33</t>
        </is>
      </c>
      <c>
        <v>1.549444444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21.692222</v>
      </c>
      <c>
        <v>0</v>
      </c>
      <c>
        <v>0</v>
      </c>
      <c>
        <v>0</v>
      </c>
      <c>
        <v>0</v>
      </c>
    </row>
    <row>
      <c>
        <v>2394014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ÖZBEK DM (TR-315) 35-19-M00044_EĞRİLİMAN M04_72140384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13.10.2022 19:49:46</t>
        </is>
      </c>
      <c>
        <is>
          <t>13.10.2022 20:24:53</t>
        </is>
      </c>
      <c>
        <v>0.585277777</v>
      </c>
      <c>
        <v>10</v>
      </c>
      <c>
        <v>314</v>
      </c>
      <c>
        <v>0</v>
      </c>
      <c>
        <v>0</v>
      </c>
      <c>
        <v>0</v>
      </c>
      <c>
        <v>0</v>
      </c>
      <c>
        <v>5.852778</v>
      </c>
      <c>
        <v>183.777222</v>
      </c>
      <c>
        <v>0</v>
      </c>
      <c>
        <v>0</v>
      </c>
      <c>
        <v>0</v>
      </c>
      <c>
        <v>0</v>
      </c>
    </row>
    <row>
      <c>
        <v>2394024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35-17-A00001_KESİKKÖY M29_2307839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20:24:39</t>
        </is>
      </c>
      <c>
        <is>
          <t>13.10.2022 21:16:55</t>
        </is>
      </c>
      <c>
        <v>0.871125</v>
      </c>
      <c>
        <v>178</v>
      </c>
      <c>
        <v>1713</v>
      </c>
      <c>
        <v>0</v>
      </c>
      <c>
        <v>0</v>
      </c>
      <c>
        <v>0</v>
      </c>
      <c>
        <v>0</v>
      </c>
      <c>
        <v>155.06025</v>
      </c>
      <c>
        <v>1492.237125</v>
      </c>
      <c>
        <v>0</v>
      </c>
      <c>
        <v>0</v>
      </c>
      <c>
        <v>0</v>
      </c>
      <c>
        <v>0</v>
      </c>
    </row>
    <row>
      <c>
        <v>2394027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TR-75 45-78-M00075_953264280_953264280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13.10.2022 20:30:50</t>
        </is>
      </c>
      <c>
        <is>
          <t>13.10.2022 21:48:40</t>
        </is>
      </c>
      <c>
        <v>1.297222222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1.297222</v>
      </c>
      <c>
        <v>0</v>
      </c>
      <c>
        <v>0</v>
      </c>
      <c>
        <v>0</v>
      </c>
      <c>
        <v>0</v>
      </c>
    </row>
    <row>
      <c>
        <v>2394029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35-31-L00116_UZUNKÖY L02_2119147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13.10.2022 21:06:45</t>
        </is>
      </c>
      <c>
        <is>
          <t>13.10.2022 21:07:33</t>
        </is>
      </c>
      <c>
        <v>0.013333333</v>
      </c>
      <c>
        <v>0</v>
      </c>
      <c>
        <v>0</v>
      </c>
      <c>
        <v>1</v>
      </c>
      <c>
        <v>534</v>
      </c>
      <c>
        <v>0</v>
      </c>
      <c>
        <v>206</v>
      </c>
      <c>
        <v>0</v>
      </c>
      <c>
        <v>0</v>
      </c>
      <c>
        <v>0.013333</v>
      </c>
      <c>
        <v>7.12</v>
      </c>
      <c>
        <v>0</v>
      </c>
      <c>
        <v>2.746667</v>
      </c>
    </row>
    <row>
      <c>
        <v>2394030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K-3610 35-01-K03610_35-01-K03610_2370279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21:14:53</t>
        </is>
      </c>
      <c>
        <is>
          <t>13.10.2022 21:40:08</t>
        </is>
      </c>
      <c>
        <v>0.420833333</v>
      </c>
      <c>
        <v>0</v>
      </c>
      <c>
        <v>742</v>
      </c>
      <c>
        <v>0</v>
      </c>
      <c>
        <v>0</v>
      </c>
      <c>
        <v>0</v>
      </c>
      <c>
        <v>0</v>
      </c>
      <c>
        <v>0</v>
      </c>
      <c>
        <v>312.258333</v>
      </c>
      <c>
        <v>0</v>
      </c>
      <c>
        <v>0</v>
      </c>
      <c>
        <v>0</v>
      </c>
      <c>
        <v>0</v>
      </c>
    </row>
    <row>
      <c>
        <v>2394035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ÇANDARLI TR-17 35-30-M00017_C c1_42961496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13.10.2022 21:23:07</t>
        </is>
      </c>
      <c>
        <is>
          <t>13.10.2022 22:59:29</t>
        </is>
      </c>
      <c>
        <v>1.606111111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256.977778</v>
      </c>
      <c>
        <v>0</v>
      </c>
      <c>
        <v>0</v>
      </c>
    </row>
    <row>
      <c>
        <v>2394042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TR-129 35-16-L00129_47556441_56398102_56398102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22:07:05</t>
        </is>
      </c>
      <c>
        <is>
          <t>13.10.2022 23:22:27</t>
        </is>
      </c>
      <c>
        <v>1.256111111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8.792778</v>
      </c>
      <c>
        <v>0</v>
      </c>
      <c>
        <v>0</v>
      </c>
      <c>
        <v>0</v>
      </c>
      <c>
        <v>0</v>
      </c>
    </row>
    <row>
      <c>
        <v>2394047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TR-13 35-21-L00005_A_56366801_56366801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13.10.2022 22:22:07</t>
        </is>
      </c>
      <c>
        <is>
          <t>14.10.2022 01:03:35</t>
        </is>
      </c>
      <c>
        <v>2.691111111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201.833333</v>
      </c>
      <c>
        <v>0</v>
      </c>
      <c>
        <v>0</v>
      </c>
    </row>
    <row>
      <c>
        <v>2394049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ALÇUK TM 35-17-A00001_HatBaşıAyırıcı_88018704 M29_88018704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13.10.2022 22:40:13</t>
        </is>
      </c>
      <c>
        <is>
          <t>14.10.2022 02:19:36</t>
        </is>
      </c>
      <c>
        <v>3.656388888</v>
      </c>
      <c>
        <v>18</v>
      </c>
      <c>
        <v>272</v>
      </c>
      <c>
        <v>0</v>
      </c>
      <c>
        <v>0</v>
      </c>
      <c>
        <v>0</v>
      </c>
      <c>
        <v>0</v>
      </c>
      <c>
        <v>65.815</v>
      </c>
      <c>
        <v>994.537778</v>
      </c>
      <c>
        <v>0</v>
      </c>
      <c>
        <v>0</v>
      </c>
      <c>
        <v>0</v>
      </c>
      <c>
        <v>0</v>
      </c>
    </row>
    <row>
      <c>
        <v>2394055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MAVİKÖŞE TR-3 35-17-M00227_11130504_56356763_56356763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13.10.2022 22:50:43</t>
        </is>
      </c>
      <c>
        <is>
          <t>13.10.2022 23:31:10</t>
        </is>
      </c>
      <c>
        <v>0.674166666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6.741667</v>
      </c>
      <c>
        <v>0</v>
      </c>
      <c>
        <v>0</v>
      </c>
      <c>
        <v>0</v>
      </c>
      <c>
        <v>0</v>
      </c>
    </row>
    <row>
      <c>
        <v>2394061</v>
      </c>
      <c>
        <v>1</v>
      </c>
      <c>
        <is>
          <t>MANİSA</t>
        </is>
      </c>
      <c>
        <v>ALAŞEHİR</v>
      </c>
      <c>
        <is>
          <t>Saha Dağıtım Kutusu (SDK)</t>
        </is>
      </c>
      <c t="inlineStr">
        <is>
          <t>DM08/TR38 TARIM KREDİ YANI 45-73-M00020_G g1_45157737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00:12:13</t>
        </is>
      </c>
      <c>
        <is>
          <t>14.10.2022 02:48:57</t>
        </is>
      </c>
      <c>
        <v>2.612222222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107.101111</v>
      </c>
      <c>
        <v>0</v>
      </c>
      <c>
        <v>0</v>
      </c>
      <c>
        <v>0</v>
      </c>
      <c>
        <v>0</v>
      </c>
    </row>
    <row>
      <c>
        <v>2394065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M-1621 35-02-M01621_M-2901 M03_2307782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14.10.2022 00:49:45</t>
        </is>
      </c>
      <c>
        <is>
          <t>14.10.2022 01:03:11</t>
        </is>
      </c>
      <c>
        <v>0.223888888</v>
      </c>
      <c>
        <v>2</v>
      </c>
      <c>
        <v>601</v>
      </c>
      <c>
        <v>0</v>
      </c>
      <c>
        <v>0</v>
      </c>
      <c>
        <v>0</v>
      </c>
      <c>
        <v>0</v>
      </c>
      <c>
        <v>0.447778</v>
      </c>
      <c>
        <v>134.557222</v>
      </c>
      <c>
        <v>0</v>
      </c>
      <c>
        <v>0</v>
      </c>
      <c>
        <v>0</v>
      </c>
      <c>
        <v>0</v>
      </c>
    </row>
    <row>
      <c>
        <v>2394070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35-19-A00002_TR-98 L14_2308006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01:23:52</t>
        </is>
      </c>
      <c>
        <is>
          <t>14.10.2022 01:41:00</t>
        </is>
      </c>
      <c>
        <v>0.285555555</v>
      </c>
      <c>
        <v>5</v>
      </c>
      <c>
        <v>3931</v>
      </c>
      <c>
        <v>0</v>
      </c>
      <c>
        <v>0</v>
      </c>
      <c>
        <v>0</v>
      </c>
      <c>
        <v>0</v>
      </c>
      <c>
        <v>1.427778</v>
      </c>
      <c>
        <v>1122.518887</v>
      </c>
      <c>
        <v>0</v>
      </c>
      <c>
        <v>0</v>
      </c>
      <c>
        <v>0</v>
      </c>
      <c>
        <v>0</v>
      </c>
    </row>
    <row>
      <c>
        <v>2394072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01:24:29</t>
        </is>
      </c>
      <c>
        <is>
          <t>14.10.2022 01:38:59</t>
        </is>
      </c>
      <c>
        <v>0.241666666</v>
      </c>
      <c>
        <v>4</v>
      </c>
      <c>
        <v>527</v>
      </c>
      <c>
        <v>0</v>
      </c>
      <c>
        <v>0</v>
      </c>
      <c>
        <v>0</v>
      </c>
      <c>
        <v>0</v>
      </c>
      <c>
        <v>0.966667</v>
      </c>
      <c>
        <v>127.358333</v>
      </c>
      <c>
        <v>0</v>
      </c>
      <c>
        <v>0</v>
      </c>
      <c>
        <v>0</v>
      </c>
      <c>
        <v>0</v>
      </c>
    </row>
    <row>
      <c>
        <v>2394076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14.10.2022 01:44:07</t>
        </is>
      </c>
      <c>
        <is>
          <t>14.10.2022 05:36:28</t>
        </is>
      </c>
      <c>
        <v>3.8725</v>
      </c>
      <c>
        <v>29</v>
      </c>
      <c>
        <v>177</v>
      </c>
      <c>
        <v>0</v>
      </c>
      <c>
        <v>0</v>
      </c>
      <c>
        <v>0</v>
      </c>
      <c>
        <v>0</v>
      </c>
      <c>
        <v>112.3025</v>
      </c>
      <c>
        <v>685.4325</v>
      </c>
      <c>
        <v>0</v>
      </c>
      <c>
        <v>0</v>
      </c>
      <c>
        <v>0</v>
      </c>
      <c>
        <v>0</v>
      </c>
    </row>
    <row>
      <c>
        <v>2394082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TR-67 35-19-L00067_D_60983691_60983691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02:41:32</t>
        </is>
      </c>
      <c>
        <is>
          <t>14.10.2022 06:26:10</t>
        </is>
      </c>
      <c>
        <v>3.743888888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378.132778</v>
      </c>
      <c>
        <v>0</v>
      </c>
      <c>
        <v>0</v>
      </c>
      <c>
        <v>0</v>
      </c>
      <c>
        <v>0</v>
      </c>
    </row>
    <row>
      <c>
        <v>2394083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TR-1 45-77-L00001_A_56363335_56363335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03:12:31</t>
        </is>
      </c>
      <c>
        <is>
          <t>14.10.2022 03:47:58</t>
        </is>
      </c>
      <c>
        <v>0.590833333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64.991667</v>
      </c>
      <c>
        <v>0</v>
      </c>
      <c>
        <v>0</v>
      </c>
    </row>
    <row>
      <c>
        <v>2394090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DM-14/11 (DM-23/2-B) 45-71-M01944_MUHTARLIK M02_66508655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04:31:44</t>
        </is>
      </c>
      <c>
        <is>
          <t>14.10.2022 04:54:00</t>
        </is>
      </c>
      <c>
        <v>0.371111111</v>
      </c>
      <c>
        <v>0</v>
      </c>
      <c>
        <v>623</v>
      </c>
      <c>
        <v>0</v>
      </c>
      <c>
        <v>0</v>
      </c>
      <c>
        <v>0</v>
      </c>
      <c>
        <v>0</v>
      </c>
      <c>
        <v>0</v>
      </c>
      <c>
        <v>231.202222</v>
      </c>
      <c>
        <v>0</v>
      </c>
      <c>
        <v>0</v>
      </c>
      <c>
        <v>0</v>
      </c>
      <c>
        <v>0</v>
      </c>
    </row>
    <row>
      <c>
        <v>2394096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ZEYTİNLİOVA TR-16 45-72-L00409_956475908_956475908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05:44:12</t>
        </is>
      </c>
      <c>
        <is>
          <t>14.10.2022 08:21:47</t>
        </is>
      </c>
      <c>
        <v>2.626388888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2.626389</v>
      </c>
      <c>
        <v>0</v>
      </c>
      <c>
        <v>0</v>
      </c>
    </row>
    <row>
      <c>
        <v>2394097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YAHŞELLİ KÖK 35-28-M00293_HatBaşıAyırıcı_53133929 M01_53133929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05:56:29</t>
        </is>
      </c>
      <c>
        <is>
          <t>14.10.2022 07:34:52</t>
        </is>
      </c>
      <c>
        <v>1.639722222</v>
      </c>
      <c>
        <v>1</v>
      </c>
      <c>
        <v>340</v>
      </c>
      <c>
        <v>0</v>
      </c>
      <c>
        <v>0</v>
      </c>
      <c>
        <v>0</v>
      </c>
      <c>
        <v>0</v>
      </c>
      <c>
        <v>1.639722</v>
      </c>
      <c>
        <v>557.505555</v>
      </c>
      <c>
        <v>0</v>
      </c>
      <c>
        <v>0</v>
      </c>
      <c>
        <v>0</v>
      </c>
      <c>
        <v>0</v>
      </c>
    </row>
    <row>
      <c>
        <v>2394103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06:55:39</t>
        </is>
      </c>
      <c>
        <is>
          <t>14.10.2022 08:55:33</t>
        </is>
      </c>
      <c>
        <v>1.998333333</v>
      </c>
      <c>
        <v>29</v>
      </c>
      <c>
        <v>177</v>
      </c>
      <c>
        <v>0</v>
      </c>
      <c>
        <v>0</v>
      </c>
      <c>
        <v>0</v>
      </c>
      <c>
        <v>0</v>
      </c>
      <c>
        <v>57.951667</v>
      </c>
      <c>
        <v>353.705</v>
      </c>
      <c>
        <v>0</v>
      </c>
      <c>
        <v>0</v>
      </c>
      <c>
        <v>0</v>
      </c>
      <c>
        <v>0</v>
      </c>
    </row>
    <row>
      <c>
        <v>2394106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HACIHALİLLER TR-1 KÖK 45-71-M00066_HACIHALİLLER TR-3 M01_72238380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07:27:05</t>
        </is>
      </c>
      <c>
        <is>
          <t>14.10.2022 08:59:13</t>
        </is>
      </c>
      <c>
        <v>1.535555555</v>
      </c>
      <c>
        <v>0</v>
      </c>
      <c>
        <v>432</v>
      </c>
      <c>
        <v>0</v>
      </c>
      <c>
        <v>0</v>
      </c>
      <c>
        <v>0</v>
      </c>
      <c>
        <v>0</v>
      </c>
      <c>
        <v>0</v>
      </c>
      <c>
        <v>663.36</v>
      </c>
      <c>
        <v>0</v>
      </c>
      <c>
        <v>0</v>
      </c>
      <c>
        <v>0</v>
      </c>
      <c>
        <v>0</v>
      </c>
    </row>
    <row>
      <c>
        <v>2394114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TÜRKALİ KISACIKLAR TR-1 45-82-M00194_45-82-M00194_2352067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14.10.2022 08:04:26</t>
        </is>
      </c>
      <c>
        <is>
          <t>14.10.2022 10:43:19</t>
        </is>
      </c>
      <c>
        <v>2.648055555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47.665</v>
      </c>
    </row>
    <row>
      <c>
        <v>2394115</v>
      </c>
      <c>
        <v>1</v>
      </c>
      <c>
        <is>
          <t>İZMİR</t>
        </is>
      </c>
      <c>
        <v>GAZİEMİR</v>
      </c>
      <c>
        <is>
          <t>AG Fideri</t>
        </is>
      </c>
      <c t="inlineStr">
        <is>
          <t>K-4702 35-08-K04702_A_56363796_56363796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08:06:22</t>
        </is>
      </c>
      <c>
        <is>
          <t>14.10.2022 09:37:15</t>
        </is>
      </c>
      <c>
        <v>1.514722222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10.603056</v>
      </c>
      <c>
        <v>0</v>
      </c>
      <c>
        <v>0</v>
      </c>
      <c>
        <v>0</v>
      </c>
      <c>
        <v>0</v>
      </c>
    </row>
    <row>
      <c>
        <v>2394117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K-1625 35-07-K01625_99449778_99449778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08:10:26</t>
        </is>
      </c>
      <c>
        <is>
          <t>14.10.2022 11:06:16</t>
        </is>
      </c>
      <c>
        <v>2.930555555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2.930556</v>
      </c>
      <c>
        <v>0</v>
      </c>
      <c>
        <v>0</v>
      </c>
      <c>
        <v>0</v>
      </c>
      <c>
        <v>0</v>
      </c>
    </row>
    <row>
      <c>
        <v>2394116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45-71-M00183_ESKİ ÜÇPINAR M11_72249517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08:13:48</t>
        </is>
      </c>
      <c>
        <is>
          <t>14.10.2022 08:19:12</t>
        </is>
      </c>
      <c>
        <v>0.09</v>
      </c>
      <c>
        <v>331</v>
      </c>
      <c>
        <v>199</v>
      </c>
      <c>
        <v>0</v>
      </c>
      <c>
        <v>0</v>
      </c>
      <c>
        <v>0</v>
      </c>
      <c>
        <v>0</v>
      </c>
      <c>
        <v>29.79</v>
      </c>
      <c>
        <v>17.91</v>
      </c>
      <c>
        <v>0</v>
      </c>
      <c>
        <v>0</v>
      </c>
      <c>
        <v>0</v>
      </c>
      <c>
        <v>0</v>
      </c>
    </row>
    <row>
      <c>
        <v>2394119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08:22:14</t>
        </is>
      </c>
      <c>
        <is>
          <t>14.10.2022 08:33:09</t>
        </is>
      </c>
      <c>
        <v>0.181944444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6.913889</v>
      </c>
      <c>
        <v>1.091667</v>
      </c>
    </row>
    <row>
      <c>
        <v>2394125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45-71-M00185_OSMANCALI M04_72256923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08:43:44</t>
        </is>
      </c>
      <c>
        <is>
          <t>14.10.2022 08:59:43</t>
        </is>
      </c>
      <c>
        <v>0.266388888</v>
      </c>
      <c>
        <v>59</v>
      </c>
      <c>
        <v>1495</v>
      </c>
      <c>
        <v>0</v>
      </c>
      <c>
        <v>0</v>
      </c>
      <c>
        <v>0</v>
      </c>
      <c>
        <v>0</v>
      </c>
      <c>
        <v>15.716944</v>
      </c>
      <c>
        <v>398.251388</v>
      </c>
      <c>
        <v>0</v>
      </c>
      <c>
        <v>0</v>
      </c>
      <c>
        <v>0</v>
      </c>
      <c>
        <v>0</v>
      </c>
    </row>
    <row>
      <c>
        <v>2394124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DİKİLİ İM 35-30-A00001_DELİCETEPE M07_72357027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08:43:49</t>
        </is>
      </c>
      <c>
        <is>
          <t>14.10.2022 17:03:57</t>
        </is>
      </c>
      <c>
        <v>8.335555555</v>
      </c>
      <c>
        <v>0</v>
      </c>
      <c>
        <v>0</v>
      </c>
      <c>
        <v>3</v>
      </c>
      <c>
        <v>58</v>
      </c>
      <c>
        <v>7</v>
      </c>
      <c>
        <v>1</v>
      </c>
      <c>
        <v>0</v>
      </c>
      <c>
        <v>0</v>
      </c>
      <c>
        <v>25.006667</v>
      </c>
      <c>
        <v>483.462222</v>
      </c>
      <c>
        <v>58.348889</v>
      </c>
      <c>
        <v>8.335556</v>
      </c>
    </row>
    <row>
      <c>
        <v>2394126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SEYREKLİ TR-3 35-15-L00442_B_56406959_56406959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08:45:39</t>
        </is>
      </c>
      <c>
        <is>
          <t>14.10.2022 09:43:56</t>
        </is>
      </c>
      <c>
        <v>0.971388888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2.914167</v>
      </c>
      <c>
        <v>0</v>
      </c>
      <c>
        <v>0</v>
      </c>
      <c>
        <v>0</v>
      </c>
      <c>
        <v>0</v>
      </c>
    </row>
    <row>
      <c>
        <v>2394127</v>
      </c>
      <c>
        <v>1</v>
      </c>
      <c>
        <is>
          <t>İZMİR</t>
        </is>
      </c>
      <c>
        <v>BERGAMA</v>
      </c>
      <c>
        <is>
          <t>Saha Dağıtım Kutusu (SDK)</t>
        </is>
      </c>
      <c t="inlineStr">
        <is>
          <t>TR-137 35-16-L00137_C C02_66178392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08:46:03</t>
        </is>
      </c>
      <c>
        <is>
          <t>14.10.2022 13:09:25</t>
        </is>
      </c>
      <c>
        <v>4.389444444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193.135556</v>
      </c>
      <c>
        <v>0</v>
      </c>
      <c>
        <v>0</v>
      </c>
      <c>
        <v>0</v>
      </c>
      <c>
        <v>0</v>
      </c>
    </row>
    <row>
      <c>
        <v>2394132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ÖREN TR-6 35-27-L00215_B_56371272_56371272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14.10.2022 08:49:13</t>
        </is>
      </c>
      <c>
        <is>
          <t>14.10.2022 11:19:28</t>
        </is>
      </c>
      <c>
        <v>2.504166666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35.058333</v>
      </c>
      <c>
        <v>0</v>
      </c>
      <c>
        <v>0</v>
      </c>
      <c>
        <v>0</v>
      </c>
      <c>
        <v>0</v>
      </c>
    </row>
    <row>
      <c>
        <v>2394128</v>
      </c>
      <c>
        <v>1</v>
      </c>
      <c>
        <is>
          <t>MANİSA</t>
        </is>
      </c>
      <c>
        <v>GÖLMARMARA</v>
      </c>
      <c>
        <is>
          <t>OG Fideri</t>
        </is>
      </c>
      <c t="inlineStr">
        <is>
          <t>GÖLMARMARA TR-19 45-85-L00019_TR-17 L03_72105875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08:50:44</t>
        </is>
      </c>
      <c>
        <is>
          <t>14.10.2022 09:05:03</t>
        </is>
      </c>
      <c>
        <v>0.238611111</v>
      </c>
      <c>
        <v>0</v>
      </c>
      <c>
        <v>0</v>
      </c>
      <c>
        <v>2</v>
      </c>
      <c>
        <v>2985</v>
      </c>
      <c>
        <v>0</v>
      </c>
      <c>
        <v>0</v>
      </c>
      <c>
        <v>0</v>
      </c>
      <c>
        <v>0</v>
      </c>
      <c>
        <v>0.477222</v>
      </c>
      <c>
        <v>712.254166</v>
      </c>
      <c>
        <v>0</v>
      </c>
      <c>
        <v>0</v>
      </c>
    </row>
    <row>
      <c>
        <v>2394129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35-15-A00001_ESKİ OVAKENT L15_2062382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08:50:53</t>
        </is>
      </c>
      <c>
        <is>
          <t>14.10.2022 09:22:56</t>
        </is>
      </c>
      <c>
        <v>0.534166666</v>
      </c>
      <c>
        <v>41</v>
      </c>
      <c>
        <v>595</v>
      </c>
      <c>
        <v>0</v>
      </c>
      <c>
        <v>0</v>
      </c>
      <c>
        <v>0</v>
      </c>
      <c>
        <v>0</v>
      </c>
      <c>
        <v>21.900833</v>
      </c>
      <c>
        <v>317.829166</v>
      </c>
      <c>
        <v>0</v>
      </c>
      <c>
        <v>0</v>
      </c>
      <c>
        <v>0</v>
      </c>
      <c>
        <v>0</v>
      </c>
    </row>
    <row>
      <c>
        <v>2394143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TEPECİK KÖPRÜ DM 35-14-M00332_TEPECİK ÇIKIŞI (M-78) M04_49833964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08:52:23</t>
        </is>
      </c>
      <c>
        <is>
          <t>14.10.2022 09:20:08</t>
        </is>
      </c>
      <c>
        <v>0.4625</v>
      </c>
      <c>
        <v>10</v>
      </c>
      <c>
        <v>399</v>
      </c>
      <c>
        <v>0</v>
      </c>
      <c>
        <v>0</v>
      </c>
      <c>
        <v>0</v>
      </c>
      <c>
        <v>0</v>
      </c>
      <c>
        <v>4.625</v>
      </c>
      <c>
        <v>184.5375</v>
      </c>
      <c>
        <v>0</v>
      </c>
      <c>
        <v>0</v>
      </c>
      <c>
        <v>0</v>
      </c>
      <c>
        <v>0</v>
      </c>
    </row>
    <row>
      <c>
        <v>2394136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K-3649 35-02-K03649_A_56372249_56372249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08:56:37</t>
        </is>
      </c>
      <c>
        <is>
          <t>14.10.2022 09:53:23</t>
        </is>
      </c>
      <c>
        <v>0.946111111</v>
      </c>
      <c>
        <v>0</v>
      </c>
      <c>
        <v>278</v>
      </c>
      <c>
        <v>0</v>
      </c>
      <c>
        <v>0</v>
      </c>
      <c>
        <v>0</v>
      </c>
      <c>
        <v>0</v>
      </c>
      <c>
        <v>0</v>
      </c>
      <c>
        <v>263.018889</v>
      </c>
      <c>
        <v>0</v>
      </c>
      <c>
        <v>0</v>
      </c>
      <c>
        <v>0</v>
      </c>
      <c>
        <v>0</v>
      </c>
    </row>
    <row>
      <c>
        <v>2394135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İLYASLAR KÖK 45-76-M00048_İLYASLAR M02_72213142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08:57:05</t>
        </is>
      </c>
      <c>
        <is>
          <t>14.10.2022 10:05:14</t>
        </is>
      </c>
      <c>
        <v>1.135833333</v>
      </c>
      <c>
        <v>0</v>
      </c>
      <c>
        <v>0</v>
      </c>
      <c>
        <v>1</v>
      </c>
      <c>
        <v>55</v>
      </c>
      <c>
        <v>2</v>
      </c>
      <c>
        <v>835</v>
      </c>
      <c>
        <v>0</v>
      </c>
      <c>
        <v>0</v>
      </c>
      <c>
        <v>1.135833</v>
      </c>
      <c>
        <v>62.470833</v>
      </c>
      <c>
        <v>2.271667</v>
      </c>
      <c>
        <v>948.420833</v>
      </c>
    </row>
    <row>
      <c>
        <v>2394139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35-18-A00001_OTELLER-GERİLİM ÖLÇÜ M08_2324554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14.10.2022 08:57:40</t>
        </is>
      </c>
      <c>
        <is>
          <t>14.10.2022 09:08:28</t>
        </is>
      </c>
      <c>
        <v>0.18</v>
      </c>
      <c>
        <v>0</v>
      </c>
      <c>
        <v>2</v>
      </c>
      <c>
        <v>7</v>
      </c>
      <c>
        <v>539</v>
      </c>
      <c>
        <v>0</v>
      </c>
      <c>
        <v>0</v>
      </c>
      <c>
        <v>0</v>
      </c>
      <c>
        <v>0.36</v>
      </c>
      <c>
        <v>1.26</v>
      </c>
      <c>
        <v>97.02</v>
      </c>
      <c>
        <v>0</v>
      </c>
      <c>
        <v>0</v>
      </c>
    </row>
    <row>
      <c>
        <v>2394137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K-2738 35-03-K02738_35-03-K02738_41914361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14.10.2022 08:58:38</t>
        </is>
      </c>
      <c>
        <is>
          <t>14.10.2022 13:12:26</t>
        </is>
      </c>
      <c>
        <v>4.23</v>
      </c>
      <c>
        <v>0</v>
      </c>
      <c>
        <v>928</v>
      </c>
      <c>
        <v>0</v>
      </c>
      <c>
        <v>0</v>
      </c>
      <c>
        <v>0</v>
      </c>
      <c>
        <v>0</v>
      </c>
      <c>
        <v>0</v>
      </c>
      <c>
        <v>3925.44</v>
      </c>
      <c>
        <v>0</v>
      </c>
      <c>
        <v>0</v>
      </c>
      <c>
        <v>0</v>
      </c>
      <c>
        <v>0</v>
      </c>
    </row>
    <row>
      <c>
        <v>2394138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35-23-M00025_42098007_56375022_56375022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08:59:26</t>
        </is>
      </c>
      <c>
        <is>
          <t>14.10.2022 12:14:02</t>
        </is>
      </c>
      <c>
        <v>3.243333333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330.82</v>
      </c>
      <c>
        <v>0</v>
      </c>
      <c>
        <v>0</v>
      </c>
      <c>
        <v>0</v>
      </c>
      <c>
        <v>0</v>
      </c>
    </row>
    <row>
      <c>
        <v>2394156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35-03-A00003_Yedigöller M35_2311294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14.10.2022 09:00:55</t>
        </is>
      </c>
      <c>
        <is>
          <t>14.10.2022 09:26:03</t>
        </is>
      </c>
      <c>
        <v>0.418888888</v>
      </c>
      <c>
        <v>3</v>
      </c>
      <c>
        <v>13479</v>
      </c>
      <c>
        <v>0</v>
      </c>
      <c>
        <v>0</v>
      </c>
      <c>
        <v>0</v>
      </c>
      <c>
        <v>0</v>
      </c>
      <c>
        <v>1.256667</v>
      </c>
      <c>
        <v>5646.203321</v>
      </c>
      <c>
        <v>0</v>
      </c>
      <c>
        <v>0</v>
      </c>
      <c>
        <v>0</v>
      </c>
      <c>
        <v>0</v>
      </c>
    </row>
    <row>
      <c>
        <v>2394145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35-04-A00003_SERİNKUYU M10_2055197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09:01:23</t>
        </is>
      </c>
      <c>
        <is>
          <t>14.10.2022 12:52:43</t>
        </is>
      </c>
      <c>
        <v>3.855555555</v>
      </c>
      <c>
        <v>1</v>
      </c>
      <c>
        <v>11680</v>
      </c>
      <c>
        <v>0</v>
      </c>
      <c>
        <v>0</v>
      </c>
      <c>
        <v>0</v>
      </c>
      <c>
        <v>0</v>
      </c>
      <c>
        <v>3.855556</v>
      </c>
      <c>
        <v>45032.888882</v>
      </c>
      <c>
        <v>0</v>
      </c>
      <c>
        <v>0</v>
      </c>
      <c>
        <v>0</v>
      </c>
      <c>
        <v>0</v>
      </c>
    </row>
    <row>
      <c>
        <v>2394152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35-20-A00001_ZEYTİNOVA-2 L02_2058793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09:02:13</t>
        </is>
      </c>
      <c>
        <is>
          <t>14.10.2022 09:52:16</t>
        </is>
      </c>
      <c>
        <v>0.834166666</v>
      </c>
      <c>
        <v>8</v>
      </c>
      <c>
        <v>1402</v>
      </c>
      <c>
        <v>10</v>
      </c>
      <c>
        <v>1479</v>
      </c>
      <c>
        <v>20</v>
      </c>
      <c>
        <v>1665</v>
      </c>
      <c>
        <v>6.673333</v>
      </c>
      <c>
        <v>1169.501666</v>
      </c>
      <c>
        <v>8.341667</v>
      </c>
      <c>
        <v>1233.732499</v>
      </c>
      <c>
        <v>16.683333</v>
      </c>
      <c>
        <v>1388.887499</v>
      </c>
    </row>
    <row>
      <c>
        <v>2394142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45-78-A00001_ŞEHİR-3 L08_48929108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09:02:15</t>
        </is>
      </c>
      <c>
        <is>
          <t>14.10.2022 17:24:00</t>
        </is>
      </c>
      <c>
        <v>8.3625</v>
      </c>
      <c>
        <v>24</v>
      </c>
      <c>
        <v>17424</v>
      </c>
      <c>
        <v>0</v>
      </c>
      <c>
        <v>0</v>
      </c>
      <c>
        <v>0</v>
      </c>
      <c>
        <v>0</v>
      </c>
      <c>
        <v>200.7</v>
      </c>
      <c>
        <v>145708.2</v>
      </c>
      <c>
        <v>0</v>
      </c>
      <c>
        <v>0</v>
      </c>
      <c>
        <v>0</v>
      </c>
      <c>
        <v>0</v>
      </c>
    </row>
    <row>
      <c>
        <v>2394141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KOYUNDERE TR-10 35-28-M00156_35-28-M00156_66533421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14.10.2022 09:03:33</t>
        </is>
      </c>
      <c>
        <is>
          <t>14.10.2022 12:09:10</t>
        </is>
      </c>
      <c>
        <v>3.093611111</v>
      </c>
      <c>
        <v>0</v>
      </c>
      <c>
        <v>389</v>
      </c>
      <c>
        <v>0</v>
      </c>
      <c>
        <v>0</v>
      </c>
      <c>
        <v>0</v>
      </c>
      <c>
        <v>0</v>
      </c>
      <c>
        <v>0</v>
      </c>
      <c>
        <v>1203.414722</v>
      </c>
      <c>
        <v>0</v>
      </c>
      <c>
        <v>0</v>
      </c>
      <c>
        <v>0</v>
      </c>
      <c>
        <v>0</v>
      </c>
    </row>
    <row>
      <c>
        <v>2394149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ÇAYAĞZI KÖK 35-31-L00259_ÇAYAGZI L05_2337271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09:03:43</t>
        </is>
      </c>
      <c>
        <is>
          <t>14.10.2022 12:24:07</t>
        </is>
      </c>
      <c>
        <v>3.34</v>
      </c>
      <c>
        <v>0</v>
      </c>
      <c>
        <v>0</v>
      </c>
      <c>
        <v>3</v>
      </c>
      <c>
        <v>628</v>
      </c>
      <c>
        <v>0</v>
      </c>
      <c>
        <v>124</v>
      </c>
      <c>
        <v>0</v>
      </c>
      <c>
        <v>0</v>
      </c>
      <c>
        <v>10.02</v>
      </c>
      <c>
        <v>2097.52</v>
      </c>
      <c>
        <v>0</v>
      </c>
      <c>
        <v>414.16</v>
      </c>
    </row>
    <row>
      <c>
        <v>2394151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K-4621 35-03-K04621_35-03-K04621_41969205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09:05:22</t>
        </is>
      </c>
      <c>
        <is>
          <t>14.10.2022 14:44:58</t>
        </is>
      </c>
      <c>
        <v>5.66</v>
      </c>
      <c>
        <v>0</v>
      </c>
      <c>
        <v>143</v>
      </c>
      <c>
        <v>0</v>
      </c>
      <c>
        <v>0</v>
      </c>
      <c>
        <v>0</v>
      </c>
      <c>
        <v>0</v>
      </c>
      <c>
        <v>0</v>
      </c>
      <c>
        <v>809.38</v>
      </c>
      <c>
        <v>0</v>
      </c>
      <c>
        <v>0</v>
      </c>
      <c>
        <v>0</v>
      </c>
      <c>
        <v>0</v>
      </c>
    </row>
    <row>
      <c>
        <v>2394153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TOKMAKLI KÖK 45-86-M00047_HatBaşıAyırıcı_53135389 M05_53135389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09:07:46</t>
        </is>
      </c>
      <c>
        <is>
          <t>14.10.2022 17:11:20</t>
        </is>
      </c>
      <c>
        <v>8.059444444</v>
      </c>
      <c>
        <v>0</v>
      </c>
      <c>
        <v>0</v>
      </c>
      <c>
        <v>0</v>
      </c>
      <c>
        <v>0</v>
      </c>
      <c>
        <v>17</v>
      </c>
      <c>
        <v>378</v>
      </c>
      <c>
        <v>0</v>
      </c>
      <c>
        <v>0</v>
      </c>
      <c>
        <v>0</v>
      </c>
      <c>
        <v>0</v>
      </c>
      <c>
        <v>137.010556</v>
      </c>
      <c>
        <v>3046.47</v>
      </c>
    </row>
    <row>
      <c>
        <v>2394155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35-20-A00001_ZEYTİNOVA-1 L07_2058785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09:08:39</t>
        </is>
      </c>
      <c>
        <is>
          <t>14.10.2022 09:50:38</t>
        </is>
      </c>
      <c>
        <v>0.699722222</v>
      </c>
      <c>
        <v>9</v>
      </c>
      <c>
        <v>2</v>
      </c>
      <c>
        <v>5</v>
      </c>
      <c>
        <v>235</v>
      </c>
      <c>
        <v>0</v>
      </c>
      <c>
        <v>0</v>
      </c>
      <c>
        <v>6.2975</v>
      </c>
      <c>
        <v>1.399444</v>
      </c>
      <c>
        <v>3.498611</v>
      </c>
      <c>
        <v>164.434722</v>
      </c>
      <c>
        <v>0</v>
      </c>
      <c>
        <v>0</v>
      </c>
    </row>
    <row>
      <c>
        <v>2394158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TR-22 35-13-L00022_DIREK TIPI TRAFO HUCRESI H01_2052194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09:09:44</t>
        </is>
      </c>
      <c>
        <is>
          <t>14.10.2022 12:12:00</t>
        </is>
      </c>
      <c>
        <v>3.037777777</v>
      </c>
      <c>
        <v>0</v>
      </c>
      <c>
        <v>0</v>
      </c>
      <c>
        <v>0</v>
      </c>
      <c>
        <v>186</v>
      </c>
      <c>
        <v>0</v>
      </c>
      <c>
        <v>0</v>
      </c>
      <c>
        <v>0</v>
      </c>
      <c>
        <v>0</v>
      </c>
      <c>
        <v>0</v>
      </c>
      <c>
        <v>565.026667</v>
      </c>
      <c>
        <v>0</v>
      </c>
      <c>
        <v>0</v>
      </c>
    </row>
    <row>
      <c>
        <v>2394308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TR-27 GÜVEN YAPI 35-26-M00027_TR-25 BARIŞ YAPI KÖK M03_66028710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09:10:10</t>
        </is>
      </c>
      <c>
        <is>
          <t>14.10.2022 15:38:06</t>
        </is>
      </c>
      <c>
        <v>6.465555555</v>
      </c>
      <c>
        <v>0</v>
      </c>
      <c>
        <v>2828</v>
      </c>
      <c>
        <v>0</v>
      </c>
      <c>
        <v>0</v>
      </c>
      <c>
        <v>0</v>
      </c>
      <c>
        <v>0</v>
      </c>
      <c>
        <v>0</v>
      </c>
      <c>
        <v>18284.59111</v>
      </c>
      <c>
        <v>0</v>
      </c>
      <c>
        <v>0</v>
      </c>
      <c>
        <v>0</v>
      </c>
      <c>
        <v>0</v>
      </c>
    </row>
    <row>
      <c>
        <v>2394174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TR-118 35-15-M00118_A_56380228_56380228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09:10:52</t>
        </is>
      </c>
      <c>
        <is>
          <t>14.10.2022 10:51:21</t>
        </is>
      </c>
      <c>
        <v>1.674722222</v>
      </c>
      <c>
        <v>0</v>
      </c>
      <c>
        <v>209</v>
      </c>
      <c>
        <v>0</v>
      </c>
      <c>
        <v>0</v>
      </c>
      <c>
        <v>0</v>
      </c>
      <c>
        <v>0</v>
      </c>
      <c>
        <v>0</v>
      </c>
      <c>
        <v>350.016944</v>
      </c>
      <c>
        <v>0</v>
      </c>
      <c>
        <v>0</v>
      </c>
      <c>
        <v>0</v>
      </c>
      <c>
        <v>0</v>
      </c>
    </row>
    <row>
      <c>
        <v>2394163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L-400 35-18-L00400_EMNİYET L10_2324792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09:11:23</t>
        </is>
      </c>
      <c>
        <is>
          <t>14.10.2022 11:35:42</t>
        </is>
      </c>
      <c>
        <v>2.405277777</v>
      </c>
      <c>
        <v>0</v>
      </c>
      <c>
        <v>2</v>
      </c>
      <c>
        <v>3</v>
      </c>
      <c>
        <v>978</v>
      </c>
      <c>
        <v>0</v>
      </c>
      <c>
        <v>0</v>
      </c>
      <c>
        <v>0</v>
      </c>
      <c>
        <v>4.810556</v>
      </c>
      <c>
        <v>7.215833</v>
      </c>
      <c>
        <v>2352.361666</v>
      </c>
      <c>
        <v>0</v>
      </c>
      <c>
        <v>0</v>
      </c>
    </row>
    <row>
      <c>
        <v>2394166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45-83-A00004_SARIBEY-2 L07_54875613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09:13:11</t>
        </is>
      </c>
      <c>
        <is>
          <t>14.10.2022 16:54:40</t>
        </is>
      </c>
      <c>
        <v>7.691388888</v>
      </c>
      <c>
        <v>218</v>
      </c>
      <c>
        <v>1</v>
      </c>
      <c>
        <v>0</v>
      </c>
      <c>
        <v>0</v>
      </c>
      <c>
        <v>0</v>
      </c>
      <c>
        <v>0</v>
      </c>
      <c>
        <v>1676.722778</v>
      </c>
      <c>
        <v>7.691389</v>
      </c>
      <c>
        <v>0</v>
      </c>
      <c>
        <v>0</v>
      </c>
      <c>
        <v>0</v>
      </c>
      <c>
        <v>0</v>
      </c>
    </row>
    <row>
      <c>
        <v>2394177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09:13:20</t>
        </is>
      </c>
      <c>
        <is>
          <t>14.10.2022 09:48:26</t>
        </is>
      </c>
      <c>
        <v>0.585</v>
      </c>
      <c>
        <v>1</v>
      </c>
      <c>
        <v>0</v>
      </c>
      <c>
        <v>0</v>
      </c>
      <c>
        <v>0</v>
      </c>
      <c>
        <v>0</v>
      </c>
      <c>
        <v>0</v>
      </c>
      <c>
        <v>0.585</v>
      </c>
      <c>
        <v>0</v>
      </c>
      <c>
        <v>0</v>
      </c>
      <c>
        <v>0</v>
      </c>
      <c>
        <v>0</v>
      </c>
      <c>
        <v>0</v>
      </c>
    </row>
    <row>
      <c>
        <v>2394160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DEMİRCİLİ DM 35-15-L00895_BENZİNLİK L011_85268689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09:13:57</t>
        </is>
      </c>
      <c>
        <is>
          <t>14.10.2022 11:50:12</t>
        </is>
      </c>
      <c>
        <v>2.604166666</v>
      </c>
      <c>
        <v>7</v>
      </c>
      <c>
        <v>369</v>
      </c>
      <c>
        <v>0</v>
      </c>
      <c>
        <v>0</v>
      </c>
      <c>
        <v>0</v>
      </c>
      <c>
        <v>0</v>
      </c>
      <c>
        <v>18.229167</v>
      </c>
      <c>
        <v>960.9375</v>
      </c>
      <c>
        <v>0</v>
      </c>
      <c>
        <v>0</v>
      </c>
      <c>
        <v>0</v>
      </c>
      <c>
        <v>0</v>
      </c>
    </row>
    <row>
      <c>
        <v>2394181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K-2580 35-07-K02580_910420576_910420576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09:16:36</t>
        </is>
      </c>
      <c>
        <is>
          <t>14.10.2022 16:22:56</t>
        </is>
      </c>
      <c>
        <v>7.105555555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35.527778</v>
      </c>
      <c>
        <v>0</v>
      </c>
      <c>
        <v>0</v>
      </c>
      <c>
        <v>0</v>
      </c>
      <c>
        <v>0</v>
      </c>
    </row>
    <row>
      <c>
        <v>2394179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35-26-A00001_ÖRNEK YAPI-SULAMA L05_2319157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09:22:56</t>
        </is>
      </c>
      <c>
        <is>
          <t>14.10.2022 15:41:19</t>
        </is>
      </c>
      <c>
        <v>6.306388888</v>
      </c>
      <c>
        <v>34</v>
      </c>
      <c>
        <v>276</v>
      </c>
      <c>
        <v>0</v>
      </c>
      <c>
        <v>0</v>
      </c>
      <c>
        <v>0</v>
      </c>
      <c>
        <v>0</v>
      </c>
      <c>
        <v>214.417222</v>
      </c>
      <c>
        <v>1740.563333</v>
      </c>
      <c>
        <v>0</v>
      </c>
      <c>
        <v>0</v>
      </c>
      <c>
        <v>0</v>
      </c>
      <c>
        <v>0</v>
      </c>
    </row>
    <row>
      <c>
        <v>2394184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YAHŞELLİ KÖK 35-28-M00293_HatBaşıAyırıcı_53133929 M01_53133929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09:25:25</t>
        </is>
      </c>
      <c>
        <is>
          <t>14.10.2022 12:42:25</t>
        </is>
      </c>
      <c>
        <v>3.283333333</v>
      </c>
      <c>
        <v>1</v>
      </c>
      <c>
        <v>186</v>
      </c>
      <c>
        <v>0</v>
      </c>
      <c>
        <v>0</v>
      </c>
      <c>
        <v>0</v>
      </c>
      <c>
        <v>0</v>
      </c>
      <c>
        <v>3.283333</v>
      </c>
      <c>
        <v>610.7</v>
      </c>
      <c>
        <v>0</v>
      </c>
      <c>
        <v>0</v>
      </c>
      <c>
        <v>0</v>
      </c>
      <c>
        <v>0</v>
      </c>
    </row>
    <row>
      <c>
        <v>2394194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M-2379 35-01-M02379_35-01-M02379_80313332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09:32:33</t>
        </is>
      </c>
      <c>
        <is>
          <t>14.10.2022 12:21:45</t>
        </is>
      </c>
      <c>
        <v>2.82</v>
      </c>
      <c>
        <v>0</v>
      </c>
      <c>
        <v>1240</v>
      </c>
      <c>
        <v>0</v>
      </c>
      <c>
        <v>0</v>
      </c>
      <c>
        <v>0</v>
      </c>
      <c>
        <v>0</v>
      </c>
      <c>
        <v>0</v>
      </c>
      <c>
        <v>3496.8</v>
      </c>
      <c>
        <v>0</v>
      </c>
      <c>
        <v>0</v>
      </c>
      <c>
        <v>0</v>
      </c>
      <c>
        <v>0</v>
      </c>
    </row>
    <row>
      <c>
        <v>2394189</v>
      </c>
      <c>
        <v>1</v>
      </c>
      <c>
        <is>
          <t>MANİSA</t>
        </is>
      </c>
      <c>
        <v>SARIGÖL</v>
      </c>
      <c>
        <is>
          <t>KÖK</t>
        </is>
      </c>
      <c t="inlineStr">
        <is>
          <t>DİNDARLI KÖK TR-3 KAKLIK 45-79-M00395_KIZILÇUKUR GÜNYAKA KARACAALİ BEYHARMAN M06_72035421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09:35:44</t>
        </is>
      </c>
      <c>
        <is>
          <t>14.10.2022 16:50:08</t>
        </is>
      </c>
      <c>
        <v>7.24</v>
      </c>
      <c>
        <v>0</v>
      </c>
      <c>
        <v>1</v>
      </c>
      <c>
        <v>0</v>
      </c>
      <c>
        <v>0</v>
      </c>
      <c>
        <v>130</v>
      </c>
      <c>
        <v>1760</v>
      </c>
      <c>
        <v>0</v>
      </c>
      <c>
        <v>7.24</v>
      </c>
      <c>
        <v>0</v>
      </c>
      <c>
        <v>0</v>
      </c>
      <c>
        <v>941.2</v>
      </c>
      <c>
        <v>12742.4</v>
      </c>
    </row>
    <row>
      <c>
        <v>2394190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TR-2/TR-3/TR-4/TR-6 M03_72111144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09:36:40</t>
        </is>
      </c>
      <c>
        <is>
          <t>14.10.2022 18:00:40</t>
        </is>
      </c>
      <c>
        <v>8.4</v>
      </c>
      <c>
        <v>1</v>
      </c>
      <c>
        <v>548</v>
      </c>
      <c>
        <v>0</v>
      </c>
      <c>
        <v>0</v>
      </c>
      <c>
        <v>0</v>
      </c>
      <c>
        <v>0</v>
      </c>
      <c>
        <v>8.4</v>
      </c>
      <c>
        <v>4603.2</v>
      </c>
      <c>
        <v>0</v>
      </c>
      <c>
        <v>0</v>
      </c>
      <c>
        <v>0</v>
      </c>
      <c>
        <v>0</v>
      </c>
    </row>
    <row>
      <c>
        <v>2394192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 M07_89600659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09:38:40</t>
        </is>
      </c>
      <c>
        <is>
          <t>14.10.2022 10:08:16</t>
        </is>
      </c>
      <c>
        <v>0.493333333</v>
      </c>
      <c>
        <v>42</v>
      </c>
      <c>
        <v>440</v>
      </c>
      <c>
        <v>0</v>
      </c>
      <c>
        <v>0</v>
      </c>
      <c>
        <v>0</v>
      </c>
      <c>
        <v>0</v>
      </c>
      <c>
        <v>20.72</v>
      </c>
      <c>
        <v>217.066667</v>
      </c>
      <c>
        <v>0</v>
      </c>
      <c>
        <v>0</v>
      </c>
      <c>
        <v>0</v>
      </c>
      <c>
        <v>0</v>
      </c>
    </row>
    <row>
      <c>
        <v>2394193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URGANLI TR-7 45-83-M00550_TR-4 M03_72145673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09:41:31</t>
        </is>
      </c>
      <c>
        <is>
          <t>14.10.2022 17:29:00</t>
        </is>
      </c>
      <c>
        <v>7.791388888</v>
      </c>
      <c>
        <v>51</v>
      </c>
      <c>
        <v>63</v>
      </c>
      <c>
        <v>20</v>
      </c>
      <c>
        <v>0</v>
      </c>
      <c>
        <v>37</v>
      </c>
      <c>
        <v>0</v>
      </c>
      <c>
        <v>397.360833</v>
      </c>
      <c>
        <v>490.8575</v>
      </c>
      <c>
        <v>155.827778</v>
      </c>
      <c>
        <v>0</v>
      </c>
      <c>
        <v>288.281389</v>
      </c>
      <c>
        <v>0</v>
      </c>
    </row>
    <row>
      <c>
        <v>2394196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TR-28 35-21-L00156_953364809_953364809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09:43:54</t>
        </is>
      </c>
      <c>
        <is>
          <t>14.10.2022 13:30:11</t>
        </is>
      </c>
      <c>
        <v>3.771388888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7.542778</v>
      </c>
      <c>
        <v>0</v>
      </c>
      <c>
        <v>0</v>
      </c>
      <c>
        <v>0</v>
      </c>
      <c>
        <v>0</v>
      </c>
    </row>
    <row>
      <c>
        <v>2394205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L-291 35-18-L00291_L-456 L01_72186849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09:47:03</t>
        </is>
      </c>
      <c>
        <is>
          <t>14.10.2022 11:52:37</t>
        </is>
      </c>
      <c>
        <v>2.092777777</v>
      </c>
      <c>
        <v>0</v>
      </c>
      <c>
        <v>0</v>
      </c>
      <c>
        <v>0</v>
      </c>
      <c>
        <v>427</v>
      </c>
      <c>
        <v>0</v>
      </c>
      <c>
        <v>0</v>
      </c>
      <c>
        <v>0</v>
      </c>
      <c>
        <v>0</v>
      </c>
      <c>
        <v>0</v>
      </c>
      <c>
        <v>893.616111</v>
      </c>
      <c>
        <v>0</v>
      </c>
      <c>
        <v>0</v>
      </c>
    </row>
    <row>
      <c>
        <v>2394200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L-291 35-18-L00291_L-377 L04_72186855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09:48:50</t>
        </is>
      </c>
      <c>
        <is>
          <t>14.10.2022 13:57:03</t>
        </is>
      </c>
      <c>
        <v>4.136944444</v>
      </c>
      <c>
        <v>0</v>
      </c>
      <c>
        <v>0</v>
      </c>
      <c>
        <v>1</v>
      </c>
      <c>
        <v>407</v>
      </c>
      <c>
        <v>0</v>
      </c>
      <c>
        <v>0</v>
      </c>
      <c>
        <v>0</v>
      </c>
      <c>
        <v>0</v>
      </c>
      <c>
        <v>4.136944</v>
      </c>
      <c>
        <v>1683.736389</v>
      </c>
      <c>
        <v>0</v>
      </c>
      <c>
        <v>0</v>
      </c>
    </row>
    <row>
      <c>
        <v>2394204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SARISU TR-2 35-31-L00080_DIREK TIPI TRAFO HUCRESI H01_2049408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09:52:53</t>
        </is>
      </c>
      <c>
        <is>
          <t>14.10.2022 17:15:20</t>
        </is>
      </c>
      <c>
        <v>7.374166666</v>
      </c>
      <c>
        <v>0</v>
      </c>
      <c>
        <v>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501.443333</v>
      </c>
    </row>
    <row>
      <c>
        <v>2394211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M-2752 35-01-M02752_35-01-M02752_81257852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09:54:14</t>
        </is>
      </c>
      <c>
        <is>
          <t>14.10.2022 12:11:56</t>
        </is>
      </c>
      <c>
        <v>2.295</v>
      </c>
      <c>
        <v>0</v>
      </c>
      <c>
        <v>1357</v>
      </c>
      <c>
        <v>0</v>
      </c>
      <c>
        <v>0</v>
      </c>
      <c>
        <v>0</v>
      </c>
      <c>
        <v>0</v>
      </c>
      <c>
        <v>0</v>
      </c>
      <c>
        <v>3114.315</v>
      </c>
      <c>
        <v>0</v>
      </c>
      <c>
        <v>0</v>
      </c>
      <c>
        <v>0</v>
      </c>
      <c>
        <v>0</v>
      </c>
    </row>
    <row>
      <c>
        <v>2394212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TR-4 35-23-M00173_42066451_56357186_56357186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14.10.2022 09:55:42</t>
        </is>
      </c>
      <c>
        <is>
          <t>14.10.2022 11:16:01</t>
        </is>
      </c>
      <c>
        <v>1.338611111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29.449444</v>
      </c>
      <c>
        <v>0</v>
      </c>
      <c>
        <v>0</v>
      </c>
      <c>
        <v>0</v>
      </c>
      <c>
        <v>0</v>
      </c>
    </row>
    <row>
      <c>
        <v>2394206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ÇİNGE ÇAY BOYU SULAMA TR 35-16-M00268_DIREK TIPI TRAFO HUCRESI H01_2040436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09:56:19</t>
        </is>
      </c>
      <c>
        <is>
          <t>14.10.2022 11:41:07</t>
        </is>
      </c>
      <c>
        <v>1.746666666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12.226667</v>
      </c>
    </row>
    <row>
      <c>
        <v>2394208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DM-14/24-A 45-71-M02217_DAĞITIM TRAFO DM-14/24-A M03_73388365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09:56:41</t>
        </is>
      </c>
      <c>
        <is>
          <t>14.10.2022 19:10:18</t>
        </is>
      </c>
      <c>
        <v>9.226944444</v>
      </c>
      <c>
        <v>0</v>
      </c>
      <c>
        <v>771</v>
      </c>
      <c>
        <v>0</v>
      </c>
      <c>
        <v>0</v>
      </c>
      <c>
        <v>0</v>
      </c>
      <c>
        <v>0</v>
      </c>
      <c>
        <v>0</v>
      </c>
      <c>
        <v>7113.974166</v>
      </c>
      <c>
        <v>0</v>
      </c>
      <c>
        <v>0</v>
      </c>
      <c>
        <v>0</v>
      </c>
      <c>
        <v>0</v>
      </c>
    </row>
    <row>
      <c>
        <v>2394209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09:58:00</t>
        </is>
      </c>
      <c>
        <is>
          <t>14.10.2022 10:21:22</t>
        </is>
      </c>
      <c>
        <v>0.389444444</v>
      </c>
      <c>
        <v>0</v>
      </c>
      <c>
        <v>0</v>
      </c>
      <c>
        <v>2</v>
      </c>
      <c>
        <v>261</v>
      </c>
      <c>
        <v>3</v>
      </c>
      <c>
        <v>299</v>
      </c>
      <c>
        <v>0</v>
      </c>
      <c>
        <v>0</v>
      </c>
      <c>
        <v>0.778889</v>
      </c>
      <c>
        <v>101.645</v>
      </c>
      <c>
        <v>1.168333</v>
      </c>
      <c>
        <v>116.443889</v>
      </c>
    </row>
    <row>
      <c>
        <v>2394213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ÜRKMEZ M-12 35-25-M00150_956644154_956644154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09:58:31</t>
        </is>
      </c>
      <c>
        <is>
          <t>14.10.2022 11:43:46</t>
        </is>
      </c>
      <c>
        <v>1.754166666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19.295833</v>
      </c>
      <c>
        <v>0</v>
      </c>
      <c>
        <v>0</v>
      </c>
      <c>
        <v>0</v>
      </c>
      <c>
        <v>0</v>
      </c>
    </row>
    <row>
      <c>
        <v>2394218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DEMİRTAŞ KÖK 35-30-M00149_ESENTEPE KÖYLER M02_72078653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14.10.2022 10:03:01</t>
        </is>
      </c>
      <c>
        <is>
          <t>14.10.2022 12:10:41</t>
        </is>
      </c>
      <c>
        <v>2.127777777</v>
      </c>
      <c>
        <v>0</v>
      </c>
      <c>
        <v>0</v>
      </c>
      <c>
        <v>6</v>
      </c>
      <c>
        <v>206</v>
      </c>
      <c>
        <v>56</v>
      </c>
      <c>
        <v>208</v>
      </c>
      <c>
        <v>0</v>
      </c>
      <c>
        <v>0</v>
      </c>
      <c>
        <v>12.766667</v>
      </c>
      <c>
        <v>438.322222</v>
      </c>
      <c>
        <v>119.155556</v>
      </c>
      <c>
        <v>442.577778</v>
      </c>
    </row>
    <row>
      <c>
        <v>2394216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35-18-A00005_KARABURUN-1 M19_2310585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10:03:09</t>
        </is>
      </c>
      <c>
        <is>
          <t>14.10.2022 10:08:53</t>
        </is>
      </c>
      <c>
        <v>0.095598888</v>
      </c>
      <c>
        <v>0</v>
      </c>
      <c>
        <v>0</v>
      </c>
      <c>
        <v>0</v>
      </c>
      <c>
        <v>1251</v>
      </c>
      <c>
        <v>5</v>
      </c>
      <c>
        <v>439</v>
      </c>
      <c>
        <v>0</v>
      </c>
      <c>
        <v>0</v>
      </c>
      <c>
        <v>0</v>
      </c>
      <c>
        <v>119.594209</v>
      </c>
      <c>
        <v>0.477994</v>
      </c>
      <c>
        <v>41.967912</v>
      </c>
    </row>
    <row>
      <c>
        <v>2394217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TR-144 35-16-L00144_47571848_56352905_56352905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10:04:11</t>
        </is>
      </c>
      <c>
        <is>
          <t>14.10.2022 11:08:43</t>
        </is>
      </c>
      <c>
        <v>1.075555555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125.84</v>
      </c>
      <c>
        <v>0</v>
      </c>
      <c>
        <v>0</v>
      </c>
      <c>
        <v>0</v>
      </c>
      <c>
        <v>0</v>
      </c>
    </row>
    <row>
      <c>
        <v>2394221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M-2751 35-01-M02751_35-01-M02751_84021221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10:06:13</t>
        </is>
      </c>
      <c>
        <is>
          <t>14.10.2022 12:10:59</t>
        </is>
      </c>
      <c>
        <v>2.079444444</v>
      </c>
      <c>
        <v>0</v>
      </c>
      <c>
        <v>544</v>
      </c>
      <c>
        <v>0</v>
      </c>
      <c>
        <v>0</v>
      </c>
      <c>
        <v>0</v>
      </c>
      <c>
        <v>0</v>
      </c>
      <c>
        <v>0</v>
      </c>
      <c>
        <v>1131.217778</v>
      </c>
      <c>
        <v>0</v>
      </c>
      <c>
        <v>0</v>
      </c>
      <c>
        <v>0</v>
      </c>
      <c>
        <v>0</v>
      </c>
    </row>
    <row>
      <c>
        <v>2394222</v>
      </c>
      <c>
        <v>1</v>
      </c>
      <c>
        <is>
          <t>İZMİR</t>
        </is>
      </c>
      <c>
        <v>BALÇOVA</v>
      </c>
      <c>
        <is>
          <t>AG Fideri</t>
        </is>
      </c>
      <c t="inlineStr">
        <is>
          <t>K-2363 35-07-K02363_A_56376943_56376943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10:10:45</t>
        </is>
      </c>
      <c>
        <is>
          <t>14.10.2022 13:15:50</t>
        </is>
      </c>
      <c>
        <v>3.084722222</v>
      </c>
      <c>
        <v>0</v>
      </c>
      <c>
        <v>210</v>
      </c>
      <c>
        <v>0</v>
      </c>
      <c>
        <v>0</v>
      </c>
      <c>
        <v>0</v>
      </c>
      <c>
        <v>0</v>
      </c>
      <c>
        <v>0</v>
      </c>
      <c>
        <v>647.791667</v>
      </c>
      <c>
        <v>0</v>
      </c>
      <c>
        <v>0</v>
      </c>
      <c>
        <v>0</v>
      </c>
      <c>
        <v>0</v>
      </c>
    </row>
    <row>
      <c>
        <v>2394219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TR-61 HALİM AVCI GRB. 35-15-L00061_35-15-L00061_2365016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10:10:54</t>
        </is>
      </c>
      <c>
        <is>
          <t>14.10.2022 11:32:58</t>
        </is>
      </c>
      <c>
        <v>1.367777777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76.595556</v>
      </c>
      <c>
        <v>0</v>
      </c>
      <c>
        <v>0</v>
      </c>
      <c>
        <v>0</v>
      </c>
      <c>
        <v>0</v>
      </c>
    </row>
    <row>
      <c>
        <v>2394228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M08_2329824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10:23:45</t>
        </is>
      </c>
      <c>
        <is>
          <t>14.10.2022 11:46:40</t>
        </is>
      </c>
      <c>
        <v>1.381944444</v>
      </c>
      <c>
        <v>146</v>
      </c>
      <c>
        <v>411</v>
      </c>
      <c>
        <v>0</v>
      </c>
      <c>
        <v>0</v>
      </c>
      <c>
        <v>0</v>
      </c>
      <c>
        <v>0</v>
      </c>
      <c>
        <v>201.763889</v>
      </c>
      <c>
        <v>567.979166</v>
      </c>
      <c>
        <v>0</v>
      </c>
      <c>
        <v>0</v>
      </c>
      <c>
        <v>0</v>
      </c>
      <c>
        <v>0</v>
      </c>
    </row>
    <row>
      <c>
        <v>2394226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M-3476(YATIRIM REZERVE) 35-02-M03476_A_56369234_56369234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10:23:55</t>
        </is>
      </c>
      <c>
        <is>
          <t>14.10.2022 11:01:00</t>
        </is>
      </c>
      <c>
        <v>0.618055555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61.805556</v>
      </c>
      <c>
        <v>0</v>
      </c>
      <c>
        <v>0</v>
      </c>
      <c>
        <v>0</v>
      </c>
      <c>
        <v>0</v>
      </c>
    </row>
    <row>
      <c>
        <v>2394244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DAĞISTAN KÖK 35-16-M00186_HatBaşıAyırıcı_53138902 M03_53138902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10:39:14</t>
        </is>
      </c>
      <c>
        <is>
          <t>14.10.2022 14:38:02</t>
        </is>
      </c>
      <c>
        <v>3.98</v>
      </c>
      <c>
        <v>0</v>
      </c>
      <c>
        <v>264</v>
      </c>
      <c>
        <v>0</v>
      </c>
      <c>
        <v>9</v>
      </c>
      <c>
        <v>0</v>
      </c>
      <c>
        <v>37</v>
      </c>
      <c>
        <v>0</v>
      </c>
      <c>
        <v>1050.72</v>
      </c>
      <c>
        <v>0</v>
      </c>
      <c>
        <v>35.82</v>
      </c>
      <c>
        <v>0</v>
      </c>
      <c>
        <v>147.26</v>
      </c>
    </row>
    <row>
      <c>
        <v>2394235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BÖLCEK ÇAYKÖY SULAMA TR 35-16-M00273_DIREK TIPI TRAFO HUCRESI H01_2040293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10:42:41</t>
        </is>
      </c>
      <c>
        <is>
          <t>14.10.2022 15:09:13</t>
        </is>
      </c>
      <c>
        <v>4.442222222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44.422222</v>
      </c>
    </row>
    <row>
      <c>
        <v>2394241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KOCAGENLER METİN DUYMAZ ARK. TR 35-24-M00037__72374902_72374902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10:50:24</t>
        </is>
      </c>
      <c>
        <is>
          <t>14.10.2022 13:21:36</t>
        </is>
      </c>
      <c>
        <v>2.52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2.52</v>
      </c>
      <c>
        <v>0</v>
      </c>
      <c>
        <v>0</v>
      </c>
    </row>
    <row>
      <c>
        <v>2394239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K-646 35-01-K00646_965258505_965258505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10:51:18</t>
        </is>
      </c>
      <c>
        <is>
          <t>14.10.2022 11:28:39</t>
        </is>
      </c>
      <c>
        <v>0.6225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0.6225</v>
      </c>
      <c>
        <v>0</v>
      </c>
      <c>
        <v>0</v>
      </c>
      <c>
        <v>0</v>
      </c>
      <c>
        <v>0</v>
      </c>
    </row>
    <row>
      <c>
        <v>2394246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TR-150 35-15-M00150_950360510_950360510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10:52:55</t>
        </is>
      </c>
      <c>
        <is>
          <t>14.10.2022 11:42:44</t>
        </is>
      </c>
      <c>
        <v>0.830277777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5.811944</v>
      </c>
      <c>
        <v>0</v>
      </c>
      <c>
        <v>0</v>
      </c>
      <c>
        <v>0</v>
      </c>
      <c>
        <v>0</v>
      </c>
    </row>
    <row>
      <c>
        <v>2394242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YAĞCILAR KÖK 45-71-M00179_SULAMALAR-AT ÇİFTLİĞİ M02_72258016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10:52:58</t>
        </is>
      </c>
      <c>
        <is>
          <t>14.10.2022 11:56:11</t>
        </is>
      </c>
      <c>
        <v>1.053611111</v>
      </c>
      <c>
        <v>36</v>
      </c>
      <c>
        <v>8</v>
      </c>
      <c>
        <v>0</v>
      </c>
      <c>
        <v>0</v>
      </c>
      <c>
        <v>0</v>
      </c>
      <c>
        <v>0</v>
      </c>
      <c>
        <v>37.93</v>
      </c>
      <c>
        <v>8.428889</v>
      </c>
      <c>
        <v>0</v>
      </c>
      <c>
        <v>0</v>
      </c>
      <c>
        <v>0</v>
      </c>
      <c>
        <v>0</v>
      </c>
    </row>
    <row>
      <c>
        <v>2394251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L-253 35-18-L00253_95000638240_95000638240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10:54:22</t>
        </is>
      </c>
      <c>
        <is>
          <t>14.10.2022 13:08:45</t>
        </is>
      </c>
      <c>
        <v>2.239722222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2.239722</v>
      </c>
      <c>
        <v>0</v>
      </c>
      <c>
        <v>0</v>
      </c>
    </row>
    <row>
      <c>
        <v>2394249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DM-4/5 35-28-M00047_953393238_953393238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10:54:43</t>
        </is>
      </c>
      <c>
        <is>
          <t>14.10.2022 13:50:58</t>
        </is>
      </c>
      <c>
        <v>2.9375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20.5625</v>
      </c>
      <c>
        <v>0</v>
      </c>
      <c>
        <v>0</v>
      </c>
      <c>
        <v>0</v>
      </c>
      <c>
        <v>0</v>
      </c>
    </row>
    <row>
      <c>
        <v>2394243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K-4503 35-04-K04503__83737113_83737113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10:55:12</t>
        </is>
      </c>
      <c>
        <is>
          <t>14.10.2022 11:32:25</t>
        </is>
      </c>
      <c>
        <v>0.620277777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40.938333</v>
      </c>
      <c>
        <v>0</v>
      </c>
      <c>
        <v>0</v>
      </c>
      <c>
        <v>0</v>
      </c>
      <c>
        <v>0</v>
      </c>
    </row>
    <row>
      <c>
        <v>2394252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CICIKLI KÖYÜ TR-3 45-86-M00085_DIREK TIPI TRAFO HUCRESI H01_2088158</t>
        </is>
      </c>
      <c>
        <v>Plansız Kesinti / Müdahale</v>
      </c>
      <c>
        <v>Dağıtım-OG</v>
      </c>
      <c>
        <v>Kısa</v>
      </c>
      <c>
        <v>Şebeke işletmecisi </v>
      </c>
      <c>
        <v>Bildirimsiz</v>
      </c>
      <c>
        <is>
          <t>14.10.2022 10:58:34</t>
        </is>
      </c>
      <c>
        <is>
          <t>14.10.2022 11:00:00</t>
        </is>
      </c>
      <c>
        <v>0.023888888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0.597222</v>
      </c>
    </row>
    <row>
      <c>
        <v>2394248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K-4558 35-02-K04558_B_56378640_56378640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11:02:06</t>
        </is>
      </c>
      <c>
        <is>
          <t>14.10.2022 11:32:41</t>
        </is>
      </c>
      <c>
        <v>0.509722222</v>
      </c>
      <c>
        <v>0</v>
      </c>
      <c>
        <v>109</v>
      </c>
      <c>
        <v>0</v>
      </c>
      <c>
        <v>0</v>
      </c>
      <c>
        <v>0</v>
      </c>
      <c>
        <v>0</v>
      </c>
      <c>
        <v>0</v>
      </c>
      <c>
        <v>55.559722</v>
      </c>
      <c>
        <v>0</v>
      </c>
      <c>
        <v>0</v>
      </c>
      <c>
        <v>0</v>
      </c>
      <c>
        <v>0</v>
      </c>
    </row>
    <row>
      <c>
        <v>2394250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L-274 35-18-L00274_DAĞITIM TRAFO L-274 L03_72083507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11:05:00</t>
        </is>
      </c>
      <c>
        <is>
          <t>14.10.2022 12:53:57</t>
        </is>
      </c>
      <c>
        <v>1.815833333</v>
      </c>
      <c>
        <v>0</v>
      </c>
      <c>
        <v>0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168.8725</v>
      </c>
    </row>
    <row>
      <c>
        <v>2394254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45-82-M00128_KARAÇAM GES M05_2329338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11:07:23</t>
        </is>
      </c>
      <c>
        <is>
          <t>14.10.2022 14:12:35</t>
        </is>
      </c>
      <c>
        <v>3.086666666</v>
      </c>
      <c>
        <v>0</v>
      </c>
      <c>
        <v>93</v>
      </c>
      <c>
        <v>0</v>
      </c>
      <c>
        <v>0</v>
      </c>
      <c>
        <v>0</v>
      </c>
      <c>
        <v>144</v>
      </c>
      <c>
        <v>0</v>
      </c>
      <c>
        <v>287.06</v>
      </c>
      <c>
        <v>0</v>
      </c>
      <c>
        <v>0</v>
      </c>
      <c>
        <v>0</v>
      </c>
      <c>
        <v>444.48</v>
      </c>
    </row>
    <row>
      <c>
        <v>2394256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K-3836 35-01-K03836_35-01-K03836_2363655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14.10.2022 11:07:51</t>
        </is>
      </c>
      <c>
        <is>
          <t>14.10.2022 12:55:00</t>
        </is>
      </c>
      <c>
        <v>1.785833333</v>
      </c>
      <c>
        <v>0</v>
      </c>
      <c>
        <v>493</v>
      </c>
      <c>
        <v>0</v>
      </c>
      <c>
        <v>0</v>
      </c>
      <c>
        <v>0</v>
      </c>
      <c>
        <v>0</v>
      </c>
      <c>
        <v>0</v>
      </c>
      <c>
        <v>880.415833</v>
      </c>
      <c>
        <v>0</v>
      </c>
      <c>
        <v>0</v>
      </c>
      <c>
        <v>0</v>
      </c>
      <c>
        <v>0</v>
      </c>
    </row>
    <row>
      <c>
        <v>2394258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DM-2/19 35-29-M00019_950325702_950325702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11:10:34</t>
        </is>
      </c>
      <c>
        <is>
          <t>14.10.2022 13:50:54</t>
        </is>
      </c>
      <c>
        <v>2.672222222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2.672222</v>
      </c>
      <c>
        <v>0</v>
      </c>
      <c>
        <v>0</v>
      </c>
      <c>
        <v>0</v>
      </c>
      <c>
        <v>0</v>
      </c>
    </row>
    <row>
      <c>
        <v>2394267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DM-09/12 (KÖMÜRCÜLER SİTESİ) 45-71-M00378_CEZAEVİ M03_66152436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14.10.2022 11:18:04</t>
        </is>
      </c>
      <c>
        <is>
          <t>14.10.2022 13:08:36</t>
        </is>
      </c>
      <c>
        <v>1.842222222</v>
      </c>
      <c>
        <v>3</v>
      </c>
      <c>
        <v>40</v>
      </c>
      <c>
        <v>0</v>
      </c>
      <c>
        <v>0</v>
      </c>
      <c>
        <v>0</v>
      </c>
      <c>
        <v>0</v>
      </c>
      <c>
        <v>5.526667</v>
      </c>
      <c>
        <v>73.688889</v>
      </c>
      <c>
        <v>0</v>
      </c>
      <c>
        <v>0</v>
      </c>
      <c>
        <v>0</v>
      </c>
      <c>
        <v>0</v>
      </c>
    </row>
    <row>
      <c>
        <v>2394266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M-2921 35-02-M02921_912400104_912400104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11:19:35</t>
        </is>
      </c>
      <c>
        <is>
          <t>14.10.2022 12:03:19</t>
        </is>
      </c>
      <c>
        <v>0.728888888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0.728889</v>
      </c>
      <c>
        <v>0</v>
      </c>
      <c>
        <v>0</v>
      </c>
      <c>
        <v>0</v>
      </c>
      <c>
        <v>0</v>
      </c>
    </row>
    <row>
      <c>
        <v>2394275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DM-1/14-B (POSTANE) 45-71-M00037_953201234_953201234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11:34:10</t>
        </is>
      </c>
      <c>
        <is>
          <t>14.10.2022 14:54:41</t>
        </is>
      </c>
      <c>
        <v>3.341944444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23.393611</v>
      </c>
      <c>
        <v>0</v>
      </c>
      <c>
        <v>0</v>
      </c>
      <c>
        <v>0</v>
      </c>
      <c>
        <v>0</v>
      </c>
    </row>
    <row>
      <c>
        <v>2394284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DM-14/24 45-71-M00365_953197363_953197363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11:41:39</t>
        </is>
      </c>
      <c>
        <is>
          <t>14.10.2022 14:09:54</t>
        </is>
      </c>
      <c>
        <v>2.470833333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2.470833</v>
      </c>
      <c>
        <v>0</v>
      </c>
      <c>
        <v>0</v>
      </c>
      <c>
        <v>0</v>
      </c>
      <c>
        <v>0</v>
      </c>
    </row>
    <row>
      <c>
        <v>2394280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K-3733 35-02-K03733_910027378_910027378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11:44:28</t>
        </is>
      </c>
      <c>
        <is>
          <t>14.10.2022 12:44:23</t>
        </is>
      </c>
      <c>
        <v>0.998611111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10.984722</v>
      </c>
      <c>
        <v>0</v>
      </c>
      <c>
        <v>0</v>
      </c>
      <c>
        <v>0</v>
      </c>
      <c>
        <v>0</v>
      </c>
    </row>
    <row>
      <c>
        <v>2394311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M-3032(YATIRIM REZERVE) 35-09-M03032_ M04_79571687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11:55:24</t>
        </is>
      </c>
      <c>
        <is>
          <t>14.10.2022 13:03:46</t>
        </is>
      </c>
      <c>
        <v>1.139444444</v>
      </c>
      <c>
        <v>0</v>
      </c>
      <c>
        <v>4985</v>
      </c>
      <c>
        <v>0</v>
      </c>
      <c>
        <v>0</v>
      </c>
      <c>
        <v>0</v>
      </c>
      <c>
        <v>0</v>
      </c>
      <c>
        <v>0</v>
      </c>
      <c>
        <v>5680.130553</v>
      </c>
      <c>
        <v>0</v>
      </c>
      <c>
        <v>0</v>
      </c>
      <c>
        <v>0</v>
      </c>
      <c>
        <v>0</v>
      </c>
    </row>
    <row>
      <c>
        <v>2394298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L-300 DM 35-18-L00300_PETEK L11_2332977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11:56:13</t>
        </is>
      </c>
      <c>
        <is>
          <t>14.10.2022 15:40:21</t>
        </is>
      </c>
      <c>
        <v>3.735555555</v>
      </c>
      <c>
        <v>0</v>
      </c>
      <c>
        <v>0</v>
      </c>
      <c>
        <v>7</v>
      </c>
      <c>
        <v>207</v>
      </c>
      <c>
        <v>0</v>
      </c>
      <c>
        <v>0</v>
      </c>
      <c>
        <v>0</v>
      </c>
      <c>
        <v>0</v>
      </c>
      <c>
        <v>26.148889</v>
      </c>
      <c>
        <v>773.26</v>
      </c>
      <c>
        <v>0</v>
      </c>
      <c>
        <v>0</v>
      </c>
    </row>
    <row>
      <c>
        <v>2394290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ASARLIK DM-2 35-28-M00169_ASARLIK TR-20(DM-2/16) M04_2312331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14.10.2022 12:02:50</t>
        </is>
      </c>
      <c>
        <is>
          <t>14.10.2022 14:00:56</t>
        </is>
      </c>
      <c>
        <v>1.968333333</v>
      </c>
      <c>
        <v>0</v>
      </c>
      <c>
        <v>248</v>
      </c>
      <c>
        <v>0</v>
      </c>
      <c>
        <v>0</v>
      </c>
      <c>
        <v>0</v>
      </c>
      <c>
        <v>0</v>
      </c>
      <c>
        <v>0</v>
      </c>
      <c>
        <v>488.146667</v>
      </c>
      <c>
        <v>0</v>
      </c>
      <c>
        <v>0</v>
      </c>
      <c>
        <v>0</v>
      </c>
      <c>
        <v>0</v>
      </c>
    </row>
    <row>
      <c>
        <v>2394305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DEDELER KAKLIKKAYA TR-1 45-81-M00068_A_56389388_56389388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12:13:06</t>
        </is>
      </c>
      <c>
        <is>
          <t>14.10.2022 13:59:46</t>
        </is>
      </c>
      <c>
        <v>1.777777777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8.888889</v>
      </c>
    </row>
    <row>
      <c>
        <v>2394315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DUALAR KÖK 45-82-M00126_DUALAR M02_72193854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12:22:50</t>
        </is>
      </c>
      <c>
        <is>
          <t>14.10.2022 12:41:37</t>
        </is>
      </c>
      <c>
        <v>0.313055555</v>
      </c>
      <c>
        <v>26</v>
      </c>
      <c>
        <v>116</v>
      </c>
      <c>
        <v>0</v>
      </c>
      <c>
        <v>0</v>
      </c>
      <c>
        <v>0</v>
      </c>
      <c>
        <v>0</v>
      </c>
      <c>
        <v>8.139444</v>
      </c>
      <c>
        <v>36.314444</v>
      </c>
      <c>
        <v>0</v>
      </c>
      <c>
        <v>0</v>
      </c>
      <c>
        <v>0</v>
      </c>
      <c>
        <v>0</v>
      </c>
    </row>
    <row>
      <c>
        <v>2394312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DM-3/TR-6 35-13-M00053_B_56382638_56382638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14.10.2022 12:23:42</t>
        </is>
      </c>
      <c>
        <is>
          <t>14.10.2022 16:57:56</t>
        </is>
      </c>
      <c>
        <v>4.570555555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470.767222</v>
      </c>
      <c>
        <v>0</v>
      </c>
      <c>
        <v>0</v>
      </c>
    </row>
    <row>
      <c>
        <v>2394314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M-11 35-25-M00186_956645415_956645415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12:25:07</t>
        </is>
      </c>
      <c>
        <is>
          <t>14.10.2022 16:14:05</t>
        </is>
      </c>
      <c>
        <v>3.816111111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3.816111</v>
      </c>
      <c>
        <v>0</v>
      </c>
      <c>
        <v>0</v>
      </c>
      <c>
        <v>0</v>
      </c>
      <c>
        <v>0</v>
      </c>
    </row>
    <row>
      <c>
        <v>2394318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M-2432 35-03-M02432_35-03-M02432_66057373</t>
        </is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14.10.2022 12:34:10</t>
        </is>
      </c>
      <c>
        <is>
          <t>14.10.2022 16:22:40</t>
        </is>
      </c>
      <c>
        <v>3.808333333</v>
      </c>
      <c>
        <v>0</v>
      </c>
      <c>
        <v>563</v>
      </c>
      <c>
        <v>0</v>
      </c>
      <c>
        <v>0</v>
      </c>
      <c>
        <v>0</v>
      </c>
      <c>
        <v>0</v>
      </c>
      <c>
        <v>0</v>
      </c>
      <c>
        <v>2144.091666</v>
      </c>
      <c>
        <v>0</v>
      </c>
      <c>
        <v>0</v>
      </c>
      <c>
        <v>0</v>
      </c>
      <c>
        <v>0</v>
      </c>
    </row>
    <row>
      <c>
        <v>2394321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ÇALTIDERE KÖK 35-17-M00231__56356594_56356594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12:35:07</t>
        </is>
      </c>
      <c>
        <is>
          <t>14.10.2022 14:19:50</t>
        </is>
      </c>
      <c>
        <v>1.745277777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13.962222</v>
      </c>
      <c>
        <v>0</v>
      </c>
      <c>
        <v>0</v>
      </c>
      <c>
        <v>0</v>
      </c>
      <c>
        <v>0</v>
      </c>
    </row>
    <row>
      <c>
        <v>2394319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K-3776 35-04-K03776_A_56382820_56382820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12:37:32</t>
        </is>
      </c>
      <c>
        <is>
          <t>14.10.2022 13:51:53</t>
        </is>
      </c>
      <c>
        <v>1.239166666</v>
      </c>
      <c>
        <v>0</v>
      </c>
      <c>
        <v>141</v>
      </c>
      <c>
        <v>0</v>
      </c>
      <c>
        <v>0</v>
      </c>
      <c>
        <v>0</v>
      </c>
      <c>
        <v>0</v>
      </c>
      <c>
        <v>0</v>
      </c>
      <c>
        <v>174.7225</v>
      </c>
      <c>
        <v>0</v>
      </c>
      <c>
        <v>0</v>
      </c>
      <c>
        <v>0</v>
      </c>
      <c>
        <v>0</v>
      </c>
    </row>
    <row>
      <c>
        <v>2394332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M-3037 35-09-M03037_M-3038 M03_79572004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12:44:36</t>
        </is>
      </c>
      <c>
        <is>
          <t>14.10.2022 13:07:39</t>
        </is>
      </c>
      <c>
        <v>0.384166666</v>
      </c>
      <c>
        <v>0</v>
      </c>
      <c>
        <v>425</v>
      </c>
      <c>
        <v>0</v>
      </c>
      <c>
        <v>0</v>
      </c>
      <c>
        <v>0</v>
      </c>
      <c>
        <v>0</v>
      </c>
      <c>
        <v>0</v>
      </c>
      <c>
        <v>163.270833</v>
      </c>
      <c>
        <v>0</v>
      </c>
      <c>
        <v>0</v>
      </c>
      <c>
        <v>0</v>
      </c>
      <c>
        <v>0</v>
      </c>
    </row>
    <row>
      <c>
        <v>2394328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TR-5 35-21-L00021_953368289_953368289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12:46:17</t>
        </is>
      </c>
      <c>
        <is>
          <t>14.10.2022 14:46:11</t>
        </is>
      </c>
      <c>
        <v>1.998333333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1.998333</v>
      </c>
      <c>
        <v>0</v>
      </c>
      <c>
        <v>0</v>
      </c>
    </row>
    <row>
      <c>
        <v>2394326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35-24-M00208_SOMA KÖYLER M15_83158582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12:46:53</t>
        </is>
      </c>
      <c>
        <is>
          <t>14.10.2022 13:20:05</t>
        </is>
      </c>
      <c>
        <v>0.553333333</v>
      </c>
      <c>
        <v>21</v>
      </c>
      <c>
        <v>2046</v>
      </c>
      <c>
        <v>22</v>
      </c>
      <c>
        <v>101</v>
      </c>
      <c>
        <v>34</v>
      </c>
      <c>
        <v>770</v>
      </c>
      <c>
        <v>11.62</v>
      </c>
      <c>
        <v>1132.119999</v>
      </c>
      <c>
        <v>12.173333</v>
      </c>
      <c>
        <v>55.886667</v>
      </c>
      <c>
        <v>18.813333</v>
      </c>
      <c>
        <v>426.066666</v>
      </c>
    </row>
    <row>
      <c>
        <v>2394330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ÜRKMEZ DM-4 (ÜRKMEZ M-21) 35-25-M00155_956644662_956644662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12:50:23</t>
        </is>
      </c>
      <c>
        <is>
          <t>14.10.2022 16:10:03</t>
        </is>
      </c>
      <c>
        <v>3.327777777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19.966667</v>
      </c>
      <c>
        <v>0</v>
      </c>
      <c>
        <v>0</v>
      </c>
      <c>
        <v>0</v>
      </c>
      <c>
        <v>0</v>
      </c>
    </row>
    <row>
      <c>
        <v>2394329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45-82-M00131_CENKYERİ TR-4 M04_72194952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12:50:50</t>
        </is>
      </c>
      <c>
        <is>
          <t>14.10.2022 13:18:38</t>
        </is>
      </c>
      <c>
        <v>0.463333333</v>
      </c>
      <c>
        <v>8</v>
      </c>
      <c>
        <v>1225</v>
      </c>
      <c>
        <v>0</v>
      </c>
      <c>
        <v>0</v>
      </c>
      <c>
        <v>0</v>
      </c>
      <c>
        <v>0</v>
      </c>
      <c>
        <v>3.706667</v>
      </c>
      <c>
        <v>567.583333</v>
      </c>
      <c>
        <v>0</v>
      </c>
      <c>
        <v>0</v>
      </c>
      <c>
        <v>0</v>
      </c>
      <c>
        <v>0</v>
      </c>
    </row>
    <row>
      <c>
        <v>2394338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KARAOĞLANLI TR-2 45-71-M00092_TR-4 M05_2075957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13:04:01</t>
        </is>
      </c>
      <c>
        <is>
          <t>14.10.2022 14:53:32</t>
        </is>
      </c>
      <c>
        <v>1.825277777</v>
      </c>
      <c>
        <v>23</v>
      </c>
      <c>
        <v>750</v>
      </c>
      <c>
        <v>0</v>
      </c>
      <c>
        <v>0</v>
      </c>
      <c>
        <v>0</v>
      </c>
      <c>
        <v>0</v>
      </c>
      <c>
        <v>41.981389</v>
      </c>
      <c>
        <v>1368.958333</v>
      </c>
      <c>
        <v>0</v>
      </c>
      <c>
        <v>0</v>
      </c>
      <c>
        <v>0</v>
      </c>
      <c>
        <v>0</v>
      </c>
    </row>
    <row>
      <c>
        <v>2394337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35-31-L00116_GEDİK L05_2337021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13:05:53</t>
        </is>
      </c>
      <c>
        <is>
          <t>14.10.2022 14:48:26</t>
        </is>
      </c>
      <c>
        <v>1.709166666</v>
      </c>
      <c>
        <v>0</v>
      </c>
      <c>
        <v>0</v>
      </c>
      <c>
        <v>2</v>
      </c>
      <c>
        <v>389</v>
      </c>
      <c>
        <v>0</v>
      </c>
      <c>
        <v>0</v>
      </c>
      <c>
        <v>0</v>
      </c>
      <c>
        <v>0</v>
      </c>
      <c>
        <v>3.418333</v>
      </c>
      <c>
        <v>664.865833</v>
      </c>
      <c>
        <v>0</v>
      </c>
      <c>
        <v>0</v>
      </c>
    </row>
    <row>
      <c>
        <v>2394339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35-23-M00025_42098425_56368111_56368111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13:08:20</t>
        </is>
      </c>
      <c>
        <is>
          <t>14.10.2022 17:31:08</t>
        </is>
      </c>
      <c>
        <v>4.38</v>
      </c>
      <c>
        <v>0</v>
      </c>
      <c>
        <v>166</v>
      </c>
      <c>
        <v>0</v>
      </c>
      <c>
        <v>0</v>
      </c>
      <c>
        <v>0</v>
      </c>
      <c>
        <v>0</v>
      </c>
      <c>
        <v>0</v>
      </c>
      <c>
        <v>727.08</v>
      </c>
      <c>
        <v>0</v>
      </c>
      <c>
        <v>0</v>
      </c>
      <c>
        <v>0</v>
      </c>
      <c>
        <v>0</v>
      </c>
    </row>
    <row>
      <c>
        <v>2394340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M-2025 35-04-M02025_M-1741 M02_2069208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13:10:21</t>
        </is>
      </c>
      <c>
        <is>
          <t>14.10.2022 17:50:07</t>
        </is>
      </c>
      <c>
        <v>4.662777777</v>
      </c>
      <c>
        <v>1</v>
      </c>
      <c>
        <v>3934</v>
      </c>
      <c>
        <v>0</v>
      </c>
      <c>
        <v>0</v>
      </c>
      <c>
        <v>0</v>
      </c>
      <c>
        <v>0</v>
      </c>
      <c>
        <v>4.662778</v>
      </c>
      <c>
        <v>18343.367775</v>
      </c>
      <c>
        <v>0</v>
      </c>
      <c>
        <v>0</v>
      </c>
      <c>
        <v>0</v>
      </c>
      <c>
        <v>0</v>
      </c>
    </row>
    <row>
      <c>
        <v>2394343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M-974 35-03-M00974_35-03-M00974_41915131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14.10.2022 13:14:00</t>
        </is>
      </c>
      <c>
        <is>
          <t>14.10.2022 16:18:40</t>
        </is>
      </c>
      <c>
        <v>3.077777777</v>
      </c>
      <c>
        <v>0</v>
      </c>
      <c>
        <v>570</v>
      </c>
      <c>
        <v>0</v>
      </c>
      <c>
        <v>0</v>
      </c>
      <c>
        <v>0</v>
      </c>
      <c>
        <v>0</v>
      </c>
      <c>
        <v>0</v>
      </c>
      <c>
        <v>1754.333333</v>
      </c>
      <c>
        <v>0</v>
      </c>
      <c>
        <v>0</v>
      </c>
      <c>
        <v>0</v>
      </c>
      <c>
        <v>0</v>
      </c>
    </row>
    <row>
      <c>
        <v>2394342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K-3021 35-08-K03021_35-08-K03021_42553548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13:14:35</t>
        </is>
      </c>
      <c>
        <is>
          <t>14.10.2022 15:46:07</t>
        </is>
      </c>
      <c>
        <v>2.525555555</v>
      </c>
      <c>
        <v>0</v>
      </c>
      <c>
        <v>385</v>
      </c>
      <c>
        <v>0</v>
      </c>
      <c>
        <v>0</v>
      </c>
      <c>
        <v>0</v>
      </c>
      <c>
        <v>0</v>
      </c>
      <c>
        <v>0</v>
      </c>
      <c>
        <v>972.338889</v>
      </c>
      <c>
        <v>0</v>
      </c>
      <c>
        <v>0</v>
      </c>
      <c>
        <v>0</v>
      </c>
      <c>
        <v>0</v>
      </c>
    </row>
    <row>
      <c>
        <v>2394349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35-16-A00002_KÖYLER(ÇAMKÖY) L12_2055212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13:19:17</t>
        </is>
      </c>
      <c>
        <is>
          <t>14.10.2022 14:01:47</t>
        </is>
      </c>
      <c>
        <v>0.708333333</v>
      </c>
      <c>
        <v>15</v>
      </c>
      <c>
        <v>24</v>
      </c>
      <c>
        <v>0</v>
      </c>
      <c>
        <v>0</v>
      </c>
      <c>
        <v>0</v>
      </c>
      <c>
        <v>0</v>
      </c>
      <c>
        <v>10.625</v>
      </c>
      <c>
        <v>17</v>
      </c>
      <c>
        <v>0</v>
      </c>
      <c>
        <v>0</v>
      </c>
      <c>
        <v>0</v>
      </c>
      <c>
        <v>0</v>
      </c>
    </row>
    <row>
      <c>
        <v>2394353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K-3125 35-08-K03125_35-08-K03125_42547536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13:28:53</t>
        </is>
      </c>
      <c>
        <is>
          <t>14.10.2022 15:53:55</t>
        </is>
      </c>
      <c>
        <v>2.417222222</v>
      </c>
      <c>
        <v>0</v>
      </c>
      <c>
        <v>375</v>
      </c>
      <c>
        <v>0</v>
      </c>
      <c>
        <v>0</v>
      </c>
      <c>
        <v>0</v>
      </c>
      <c>
        <v>0</v>
      </c>
      <c>
        <v>0</v>
      </c>
      <c>
        <v>906.458333</v>
      </c>
      <c>
        <v>0</v>
      </c>
      <c>
        <v>0</v>
      </c>
      <c>
        <v>0</v>
      </c>
      <c>
        <v>0</v>
      </c>
    </row>
    <row>
      <c>
        <v>2394359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K-3525 35-01-K03525_911227204_911227204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13:29:53</t>
        </is>
      </c>
      <c>
        <is>
          <t>14.10.2022 14:33:46</t>
        </is>
      </c>
      <c>
        <v>1.064722222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1.064722</v>
      </c>
      <c>
        <v>0</v>
      </c>
      <c>
        <v>0</v>
      </c>
      <c>
        <v>0</v>
      </c>
      <c>
        <v>0</v>
      </c>
    </row>
    <row>
      <c>
        <v>2394357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DAĞISTAN TR-2 35-16-M00130_DIREK TIPI TRAFO HUCRESI H01_2042456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13:32:01</t>
        </is>
      </c>
      <c>
        <is>
          <t>14.10.2022 17:23:47</t>
        </is>
      </c>
      <c>
        <v>3.862777777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254.943333</v>
      </c>
      <c>
        <v>0</v>
      </c>
      <c>
        <v>0</v>
      </c>
      <c>
        <v>0</v>
      </c>
      <c>
        <v>0</v>
      </c>
    </row>
    <row>
      <c>
        <v>2394366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ALÇUK TM 35-17-A00001_HatBaşıAyırıcı_67176398 M29_67176398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13:35:02</t>
        </is>
      </c>
      <c>
        <is>
          <t>14.10.2022 15:41:03</t>
        </is>
      </c>
      <c>
        <v>2.100277777</v>
      </c>
      <c>
        <v>3</v>
      </c>
      <c>
        <v>0</v>
      </c>
      <c>
        <v>0</v>
      </c>
      <c>
        <v>0</v>
      </c>
      <c>
        <v>0</v>
      </c>
      <c>
        <v>0</v>
      </c>
      <c>
        <v>6.300833</v>
      </c>
      <c>
        <v>0</v>
      </c>
      <c>
        <v>0</v>
      </c>
      <c>
        <v>0</v>
      </c>
      <c>
        <v>0</v>
      </c>
      <c>
        <v>0</v>
      </c>
    </row>
    <row>
      <c>
        <v>2394365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M-1565 35-02-M01565_M-3269 M04_2310632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13:35:03</t>
        </is>
      </c>
      <c>
        <is>
          <t>14.10.2022 13:48:04</t>
        </is>
      </c>
      <c>
        <v>0.216944444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13.016667</v>
      </c>
      <c>
        <v>0</v>
      </c>
      <c>
        <v>0</v>
      </c>
      <c>
        <v>0</v>
      </c>
      <c>
        <v>0</v>
      </c>
    </row>
    <row>
      <c>
        <v>2394363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K-3681 35-08-K03681_35-08-K03681_42548938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13:36:43</t>
        </is>
      </c>
      <c>
        <is>
          <t>14.10.2022 16:01:18</t>
        </is>
      </c>
      <c>
        <v>2.409722222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303.625</v>
      </c>
      <c>
        <v>0</v>
      </c>
      <c>
        <v>0</v>
      </c>
      <c>
        <v>0</v>
      </c>
      <c>
        <v>0</v>
      </c>
    </row>
    <row>
      <c>
        <v>2394371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BEYDERE KÖK 45-71-M00128_HatBaşıAyırıcı_53135162 M03_53135162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13:36:57</t>
        </is>
      </c>
      <c>
        <is>
          <t>14.10.2022 22:39:26</t>
        </is>
      </c>
      <c>
        <v>9.041388888</v>
      </c>
      <c>
        <v>72</v>
      </c>
      <c>
        <v>47</v>
      </c>
      <c>
        <v>0</v>
      </c>
      <c>
        <v>0</v>
      </c>
      <c>
        <v>0</v>
      </c>
      <c>
        <v>0</v>
      </c>
      <c>
        <v>650.98</v>
      </c>
      <c>
        <v>424.945278</v>
      </c>
      <c>
        <v>0</v>
      </c>
      <c>
        <v>0</v>
      </c>
      <c>
        <v>0</v>
      </c>
      <c>
        <v>0</v>
      </c>
    </row>
    <row>
      <c>
        <v>2394376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GÜMÜLCELİ TR-5 45-80-M00112_8193151_56401910_56401910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13:38:44</t>
        </is>
      </c>
      <c>
        <is>
          <t>14.10.2022 14:27:24</t>
        </is>
      </c>
      <c>
        <v>0.811111111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4.866667</v>
      </c>
      <c>
        <v>0</v>
      </c>
      <c>
        <v>0</v>
      </c>
      <c>
        <v>0</v>
      </c>
      <c>
        <v>0</v>
      </c>
    </row>
    <row>
      <c>
        <v>2394392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KAREL KÖK 35-18-L00528_ L02_72061186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13:47:03</t>
        </is>
      </c>
      <c>
        <is>
          <t>14.10.2022 14:44:32</t>
        </is>
      </c>
      <c>
        <v>0.958055555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0.958056</v>
      </c>
      <c>
        <v>0</v>
      </c>
      <c>
        <v>0</v>
      </c>
      <c>
        <v>0</v>
      </c>
    </row>
    <row>
      <c>
        <v>2394386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K-3200 35-08-K03200_35-08-K03200_42448910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14.10.2022 13:48:23</t>
        </is>
      </c>
      <c>
        <is>
          <t>14.10.2022 17:38:59</t>
        </is>
      </c>
      <c>
        <v>3.843333333</v>
      </c>
      <c>
        <v>0</v>
      </c>
      <c>
        <v>264</v>
      </c>
      <c>
        <v>0</v>
      </c>
      <c>
        <v>0</v>
      </c>
      <c>
        <v>0</v>
      </c>
      <c>
        <v>0</v>
      </c>
      <c>
        <v>0</v>
      </c>
      <c>
        <v>1014.64</v>
      </c>
      <c>
        <v>0</v>
      </c>
      <c>
        <v>0</v>
      </c>
      <c>
        <v>0</v>
      </c>
      <c>
        <v>0</v>
      </c>
    </row>
    <row>
      <c>
        <v>2394388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YASEMİN DM 35-19-M00002_KUŞÇULAR DM-2 M02_2116641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13:49:53</t>
        </is>
      </c>
      <c>
        <is>
          <t>14.10.2022 14:17:09</t>
        </is>
      </c>
      <c>
        <v>0.454444444</v>
      </c>
      <c>
        <v>2</v>
      </c>
      <c>
        <v>456</v>
      </c>
      <c>
        <v>0</v>
      </c>
      <c>
        <v>0</v>
      </c>
      <c>
        <v>0</v>
      </c>
      <c>
        <v>0</v>
      </c>
      <c>
        <v>0.908889</v>
      </c>
      <c>
        <v>207.226666</v>
      </c>
      <c>
        <v>0</v>
      </c>
      <c>
        <v>0</v>
      </c>
      <c>
        <v>0</v>
      </c>
      <c>
        <v>0</v>
      </c>
    </row>
    <row>
      <c>
        <v>2394395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L-474 35-18-L00474_DIREK TIPI TRAFO HUCRESI H01_2034328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14.10.2022 13:52:12</t>
        </is>
      </c>
      <c>
        <is>
          <t>14.10.2022 15:37:47</t>
        </is>
      </c>
      <c>
        <v>1.759722222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116.141667</v>
      </c>
      <c>
        <v>0</v>
      </c>
      <c>
        <v>0</v>
      </c>
    </row>
    <row>
      <c>
        <v>2394404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TR-54 İTFAİYE 35-26-M00054_11828249_56358917_56358917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13:57:27</t>
        </is>
      </c>
      <c>
        <is>
          <t>14.10.2022 15:27:45</t>
        </is>
      </c>
      <c>
        <v>1.505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100.835</v>
      </c>
      <c>
        <v>0</v>
      </c>
      <c>
        <v>0</v>
      </c>
      <c>
        <v>0</v>
      </c>
      <c>
        <v>0</v>
      </c>
    </row>
    <row>
      <c>
        <v>2394415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KAYMAKÇI TR-32 35-15-L00242_35-15-L00242_2365152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14.10.2022 14:00:15</t>
        </is>
      </c>
      <c>
        <is>
          <t>14.10.2022 15:29:18</t>
        </is>
      </c>
      <c>
        <v>1.484166666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10.389167</v>
      </c>
      <c>
        <v>0</v>
      </c>
      <c>
        <v>0</v>
      </c>
    </row>
    <row>
      <c>
        <v>2394417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DEMİRCİLİ DM 35-15-L00895_KARAKOVA DM L013_85268691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14:05:20</t>
        </is>
      </c>
      <c>
        <is>
          <t>14.10.2022 18:14:21</t>
        </is>
      </c>
      <c>
        <v>4.150277777</v>
      </c>
      <c>
        <v>44</v>
      </c>
      <c>
        <v>618</v>
      </c>
      <c>
        <v>0</v>
      </c>
      <c>
        <v>0</v>
      </c>
      <c>
        <v>0</v>
      </c>
      <c>
        <v>0</v>
      </c>
      <c>
        <v>182.612222</v>
      </c>
      <c>
        <v>2564.871666</v>
      </c>
      <c>
        <v>0</v>
      </c>
      <c>
        <v>0</v>
      </c>
      <c>
        <v>0</v>
      </c>
      <c>
        <v>0</v>
      </c>
    </row>
    <row>
      <c>
        <v>2394472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M-1826 35-02-M01826_M-917 M03_2091390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14.10.2022 14:05:24</t>
        </is>
      </c>
      <c>
        <is>
          <t>14.10.2022 17:15:13</t>
        </is>
      </c>
      <c>
        <v>3.163611111</v>
      </c>
      <c>
        <v>29</v>
      </c>
      <c>
        <v>1125</v>
      </c>
      <c>
        <v>0</v>
      </c>
      <c>
        <v>0</v>
      </c>
      <c>
        <v>0</v>
      </c>
      <c>
        <v>0</v>
      </c>
      <c>
        <v>91.744722</v>
      </c>
      <c>
        <v>3559.0625</v>
      </c>
      <c>
        <v>0</v>
      </c>
      <c>
        <v>0</v>
      </c>
      <c>
        <v>0</v>
      </c>
      <c>
        <v>0</v>
      </c>
    </row>
    <row>
      <c>
        <v>2394427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TR-23 35-30-L00023_955329193_955329193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14:13:12</t>
        </is>
      </c>
      <c>
        <is>
          <t>14.10.2022 19:40:58</t>
        </is>
      </c>
      <c>
        <v>5.462777777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5.462778</v>
      </c>
      <c>
        <v>0</v>
      </c>
      <c>
        <v>0</v>
      </c>
    </row>
    <row>
      <c>
        <v>2394429</v>
      </c>
      <c>
        <v>1</v>
      </c>
      <c>
        <is>
          <t>İZMİR</t>
        </is>
      </c>
      <c>
        <v>BAYRAKLI</v>
      </c>
      <c>
        <is>
          <t>Saha Dağıtım Kutusu (SDK)</t>
        </is>
      </c>
      <c t="inlineStr">
        <is>
          <t>K-1192 35-02-K01192_G g2b_5842288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14.10.2022 14:14:43</t>
        </is>
      </c>
      <c>
        <is>
          <t>14.10.2022 16:58:24</t>
        </is>
      </c>
      <c>
        <v>2.728055555</v>
      </c>
      <c>
        <v>0</v>
      </c>
      <c>
        <v>129</v>
      </c>
      <c>
        <v>0</v>
      </c>
      <c>
        <v>0</v>
      </c>
      <c>
        <v>0</v>
      </c>
      <c>
        <v>0</v>
      </c>
      <c>
        <v>0</v>
      </c>
      <c>
        <v>351.919167</v>
      </c>
      <c>
        <v>0</v>
      </c>
      <c>
        <v>0</v>
      </c>
      <c>
        <v>0</v>
      </c>
      <c>
        <v>0</v>
      </c>
    </row>
    <row>
      <c>
        <v>2394428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K-527 35-01-K00527_C_56374588_56374588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14:18:49</t>
        </is>
      </c>
      <c>
        <is>
          <t>14.10.2022 16:19:48</t>
        </is>
      </c>
      <c>
        <v>2.016388888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2.016389</v>
      </c>
      <c>
        <v>0</v>
      </c>
      <c>
        <v>0</v>
      </c>
      <c>
        <v>0</v>
      </c>
      <c>
        <v>0</v>
      </c>
    </row>
    <row>
      <c>
        <v>2394432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TR-54 YILDIZTEPE 35-19-L00054_956696678_956696678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14:24:55</t>
        </is>
      </c>
      <c>
        <is>
          <t>14.10.2022 17:18:45</t>
        </is>
      </c>
      <c>
        <v>2.897222222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2.897222</v>
      </c>
      <c>
        <v>0</v>
      </c>
      <c>
        <v>0</v>
      </c>
      <c>
        <v>0</v>
      </c>
      <c>
        <v>0</v>
      </c>
    </row>
    <row>
      <c>
        <v>2394433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KARAKÖY TR-1 45-83-L00295_A_56407890_56407890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14:28:42</t>
        </is>
      </c>
      <c>
        <is>
          <t>14.10.2022 18:31:55</t>
        </is>
      </c>
      <c>
        <v>4.053611111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4.053611</v>
      </c>
    </row>
    <row>
      <c>
        <v>2394430</v>
      </c>
      <c>
        <v>1</v>
      </c>
      <c>
        <is>
          <t>MANİSA</t>
        </is>
      </c>
      <c>
        <v>ALAŞEHİR</v>
      </c>
      <c>
        <is>
          <t>Saha Dağıtım Kutusu (SDK)</t>
        </is>
      </c>
      <c t="inlineStr">
        <is>
          <t>DM08/TR38 TARIM KREDİ YANI 45-73-M00020_G g1_45157737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14:45:00</t>
        </is>
      </c>
      <c>
        <is>
          <t>14.10.2022 16:43:21</t>
        </is>
      </c>
      <c>
        <v>1.9725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80.8725</v>
      </c>
      <c>
        <v>0</v>
      </c>
      <c>
        <v>0</v>
      </c>
      <c>
        <v>0</v>
      </c>
      <c>
        <v>0</v>
      </c>
    </row>
    <row>
      <c>
        <v>2394436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35-18-L00329_950465064_950465064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14:48:20</t>
        </is>
      </c>
      <c>
        <is>
          <t>14.10.2022 17:49:45</t>
        </is>
      </c>
      <c>
        <v>3.023611111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6.047222</v>
      </c>
    </row>
    <row>
      <c>
        <v>2394440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TR-32 45-80-M00032_95000057223_95000057223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14:52:47</t>
        </is>
      </c>
      <c>
        <is>
          <t>14.10.2022 15:40:15</t>
        </is>
      </c>
      <c>
        <v>0.791111111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4.746667</v>
      </c>
      <c>
        <v>0</v>
      </c>
      <c>
        <v>0</v>
      </c>
      <c>
        <v>0</v>
      </c>
      <c>
        <v>0</v>
      </c>
    </row>
    <row>
      <c>
        <v>2394437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M09_2056271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14:56:22</t>
        </is>
      </c>
      <c>
        <is>
          <t>14.10.2022 15:01:00</t>
        </is>
      </c>
      <c>
        <v>0.077222222</v>
      </c>
      <c>
        <v>14</v>
      </c>
      <c>
        <v>122</v>
      </c>
      <c>
        <v>0</v>
      </c>
      <c>
        <v>0</v>
      </c>
      <c>
        <v>0</v>
      </c>
      <c>
        <v>0</v>
      </c>
      <c>
        <v>1.081111</v>
      </c>
      <c>
        <v>9.421111</v>
      </c>
      <c>
        <v>0</v>
      </c>
      <c>
        <v>0</v>
      </c>
      <c>
        <v>0</v>
      </c>
      <c>
        <v>0</v>
      </c>
    </row>
    <row>
      <c>
        <v>2394442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35-31-L00116_UZUNKÖY L02_2337022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15:04:34</t>
        </is>
      </c>
      <c>
        <is>
          <t>14.10.2022 17:05:59</t>
        </is>
      </c>
      <c>
        <v>2.023611111</v>
      </c>
      <c>
        <v>0</v>
      </c>
      <c>
        <v>0</v>
      </c>
      <c>
        <v>1</v>
      </c>
      <c>
        <v>534</v>
      </c>
      <c>
        <v>0</v>
      </c>
      <c>
        <v>206</v>
      </c>
      <c>
        <v>0</v>
      </c>
      <c>
        <v>0</v>
      </c>
      <c>
        <v>2.023611</v>
      </c>
      <c>
        <v>1080.608333</v>
      </c>
      <c>
        <v>0</v>
      </c>
      <c>
        <v>416.863889</v>
      </c>
    </row>
    <row>
      <c>
        <v>2394449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45-82-M00125_HatBaşıAyırıcı_89955574 M09_89955574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15:04:44</t>
        </is>
      </c>
      <c>
        <is>
          <t>14.10.2022 16:43:45</t>
        </is>
      </c>
      <c>
        <v>1.650277777</v>
      </c>
      <c>
        <v>0</v>
      </c>
      <c>
        <v>0</v>
      </c>
      <c>
        <v>0</v>
      </c>
      <c>
        <v>0</v>
      </c>
      <c>
        <v>2</v>
      </c>
      <c>
        <v>318</v>
      </c>
      <c>
        <v>0</v>
      </c>
      <c>
        <v>0</v>
      </c>
      <c>
        <v>0</v>
      </c>
      <c>
        <v>0</v>
      </c>
      <c>
        <v>3.300556</v>
      </c>
      <c>
        <v>524.788333</v>
      </c>
    </row>
    <row>
      <c>
        <v>2394452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VİLLA SERA TR-2 35-18-L00602_L-196 AYAYORGİ L01_50008669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14.10.2022 15:14:09</t>
        </is>
      </c>
      <c>
        <is>
          <t>14.10.2022 15:50:06</t>
        </is>
      </c>
      <c>
        <v>0.599166666</v>
      </c>
      <c>
        <v>0</v>
      </c>
      <c>
        <v>0</v>
      </c>
      <c>
        <v>4</v>
      </c>
      <c>
        <v>29</v>
      </c>
      <c>
        <v>0</v>
      </c>
      <c>
        <v>0</v>
      </c>
      <c>
        <v>0</v>
      </c>
      <c>
        <v>0</v>
      </c>
      <c>
        <v>2.396667</v>
      </c>
      <c>
        <v>17.375833</v>
      </c>
      <c>
        <v>0</v>
      </c>
      <c>
        <v>0</v>
      </c>
    </row>
    <row>
      <c>
        <v>2394457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L-182 ÖZİNAN SİTESİ 35-14-L00182_7573901_56354549_56354549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14.10.2022 15:19:34</t>
        </is>
      </c>
      <c>
        <is>
          <t>14.10.2022 17:40:57</t>
        </is>
      </c>
      <c>
        <v>2.356388888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466.565</v>
      </c>
      <c>
        <v>0</v>
      </c>
      <c>
        <v>0</v>
      </c>
      <c>
        <v>0</v>
      </c>
      <c>
        <v>0</v>
      </c>
    </row>
    <row>
      <c>
        <v>2394180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14.10.2022 15:20:33</t>
        </is>
      </c>
      <c>
        <is>
          <t>14.10.2022 17:13:40</t>
        </is>
      </c>
      <c>
        <v>1.885277777</v>
      </c>
      <c>
        <v>17</v>
      </c>
      <c>
        <v>1854</v>
      </c>
      <c>
        <v>0</v>
      </c>
      <c>
        <v>0</v>
      </c>
      <c>
        <v>0</v>
      </c>
      <c>
        <v>0</v>
      </c>
      <c>
        <v>32.049722</v>
      </c>
      <c>
        <v>3495.304999</v>
      </c>
      <c>
        <v>0</v>
      </c>
      <c>
        <v>0</v>
      </c>
      <c>
        <v>0</v>
      </c>
      <c>
        <v>0</v>
      </c>
    </row>
    <row>
      <c>
        <v>2394461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L-319 BAHÇELİEVLER-2 35-18-L00319_950463194_950463194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15:26:06</t>
        </is>
      </c>
      <c>
        <is>
          <t>14.10.2022 18:09:13</t>
        </is>
      </c>
      <c>
        <v>2.718611111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2.718611</v>
      </c>
    </row>
    <row>
      <c>
        <v>2394458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35-20-A00001_ZEYTİNOVA-2 L02_2058793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15:30:39</t>
        </is>
      </c>
      <c>
        <is>
          <t>14.10.2022 16:09:34</t>
        </is>
      </c>
      <c>
        <v>0.648611111</v>
      </c>
      <c>
        <v>8</v>
      </c>
      <c>
        <v>1402</v>
      </c>
      <c>
        <v>10</v>
      </c>
      <c>
        <v>1479</v>
      </c>
      <c>
        <v>20</v>
      </c>
      <c>
        <v>1665</v>
      </c>
      <c>
        <v>5.188889</v>
      </c>
      <c>
        <v>909.352778</v>
      </c>
      <c>
        <v>6.486111</v>
      </c>
      <c>
        <v>959.295833</v>
      </c>
      <c>
        <v>12.972222</v>
      </c>
      <c>
        <v>1079.9375</v>
      </c>
    </row>
    <row>
      <c>
        <v>2394460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35-20-A00001_ZEYTİNOVA-1 L07_2058785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15:35:21</t>
        </is>
      </c>
      <c>
        <is>
          <t>14.10.2022 16:10:42</t>
        </is>
      </c>
      <c>
        <v>0.589166666</v>
      </c>
      <c>
        <v>9</v>
      </c>
      <c>
        <v>2</v>
      </c>
      <c>
        <v>5</v>
      </c>
      <c>
        <v>235</v>
      </c>
      <c>
        <v>0</v>
      </c>
      <c>
        <v>0</v>
      </c>
      <c>
        <v>5.3025</v>
      </c>
      <c>
        <v>1.178333</v>
      </c>
      <c>
        <v>2.945833</v>
      </c>
      <c>
        <v>138.454167</v>
      </c>
      <c>
        <v>0</v>
      </c>
      <c>
        <v>0</v>
      </c>
    </row>
    <row>
      <c>
        <v>2394474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TURGUTLU TR-1/1 DM 45-83-M00001_BLOKSAN M03_72159676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15:47:01</t>
        </is>
      </c>
      <c>
        <is>
          <t>14.10.2022 16:34:26</t>
        </is>
      </c>
      <c>
        <v>0.790277777</v>
      </c>
      <c>
        <v>18</v>
      </c>
      <c>
        <v>404</v>
      </c>
      <c>
        <v>0</v>
      </c>
      <c>
        <v>0</v>
      </c>
      <c>
        <v>0</v>
      </c>
      <c>
        <v>0</v>
      </c>
      <c>
        <v>14.225</v>
      </c>
      <c>
        <v>319.272222</v>
      </c>
      <c>
        <v>0</v>
      </c>
      <c>
        <v>0</v>
      </c>
      <c>
        <v>0</v>
      </c>
      <c>
        <v>0</v>
      </c>
    </row>
    <row>
      <c>
        <v>2394480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M-1180 35-04-M01180_TRAFO-1 M01_2114354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15:48:45</t>
        </is>
      </c>
      <c>
        <is>
          <t>14.10.2022 20:09:44</t>
        </is>
      </c>
      <c>
        <v>4.349722222</v>
      </c>
      <c>
        <v>0</v>
      </c>
      <c>
        <v>300</v>
      </c>
      <c>
        <v>0</v>
      </c>
      <c>
        <v>0</v>
      </c>
      <c>
        <v>0</v>
      </c>
      <c>
        <v>0</v>
      </c>
      <c>
        <v>0</v>
      </c>
      <c>
        <v>1304.916667</v>
      </c>
      <c>
        <v>0</v>
      </c>
      <c>
        <v>0</v>
      </c>
      <c>
        <v>0</v>
      </c>
      <c>
        <v>0</v>
      </c>
    </row>
    <row>
      <c>
        <v>2394476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45-71-M00185_OSMANCALI M04_72256923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15:52:02</t>
        </is>
      </c>
      <c>
        <is>
          <t>14.10.2022 15:57:57</t>
        </is>
      </c>
      <c>
        <v>0.098611111</v>
      </c>
      <c>
        <v>59</v>
      </c>
      <c>
        <v>1495</v>
      </c>
      <c>
        <v>0</v>
      </c>
      <c>
        <v>0</v>
      </c>
      <c>
        <v>0</v>
      </c>
      <c>
        <v>0</v>
      </c>
      <c>
        <v>5.818056</v>
      </c>
      <c>
        <v>147.423611</v>
      </c>
      <c>
        <v>0</v>
      </c>
      <c>
        <v>0</v>
      </c>
      <c>
        <v>0</v>
      </c>
      <c>
        <v>0</v>
      </c>
    </row>
    <row>
      <c>
        <v>2394481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M-1125 35-01-M01125_912961359_912961359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15:54:00</t>
        </is>
      </c>
      <c>
        <is>
          <t>14.10.2022 18:05:09</t>
        </is>
      </c>
      <c>
        <v>2.185833333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24.044167</v>
      </c>
      <c>
        <v>0</v>
      </c>
      <c>
        <v>0</v>
      </c>
      <c>
        <v>0</v>
      </c>
      <c>
        <v>0</v>
      </c>
    </row>
    <row>
      <c>
        <v>2394479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35-20-M00085_TR-6 - TR-7 M06_72358824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15:56:03</t>
        </is>
      </c>
      <c>
        <is>
          <t>14.10.2022 16:59:34</t>
        </is>
      </c>
      <c>
        <v>1.058611111</v>
      </c>
      <c>
        <v>0</v>
      </c>
      <c>
        <v>3</v>
      </c>
      <c>
        <v>0</v>
      </c>
      <c>
        <v>0</v>
      </c>
      <c>
        <v>2</v>
      </c>
      <c>
        <v>329</v>
      </c>
      <c>
        <v>0</v>
      </c>
      <c>
        <v>3.175833</v>
      </c>
      <c>
        <v>0</v>
      </c>
      <c>
        <v>0</v>
      </c>
      <c>
        <v>2.117222</v>
      </c>
      <c>
        <v>348.283056</v>
      </c>
    </row>
    <row>
      <c>
        <v>2394488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K-3125 35-08-K03125_TRAFO K01_42547508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14.10.2022 16:05:30</t>
        </is>
      </c>
      <c>
        <is>
          <t>14.10.2022 19:45:48</t>
        </is>
      </c>
      <c>
        <v>3.671666666</v>
      </c>
      <c>
        <v>0</v>
      </c>
      <c>
        <v>375</v>
      </c>
      <c>
        <v>0</v>
      </c>
      <c>
        <v>0</v>
      </c>
      <c>
        <v>0</v>
      </c>
      <c>
        <v>0</v>
      </c>
      <c>
        <v>0</v>
      </c>
      <c>
        <v>1376.875</v>
      </c>
      <c>
        <v>0</v>
      </c>
      <c>
        <v>0</v>
      </c>
      <c>
        <v>0</v>
      </c>
      <c>
        <v>0</v>
      </c>
    </row>
    <row>
      <c>
        <v>2394486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ZEYTİNDAĞ NECATİ GEÇİDİ SULAMA TR 35-16-M00181_DIREK TIPI TRAFO HUCRESI H01_2042503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14.10.2022 16:05:46</t>
        </is>
      </c>
      <c>
        <is>
          <t>14.10.2022 17:20:10</t>
        </is>
      </c>
      <c>
        <v>1.24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16.12</v>
      </c>
      <c>
        <v>0</v>
      </c>
      <c>
        <v>0</v>
      </c>
    </row>
    <row>
      <c>
        <v>2394489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DM 35-15-M00254_TR-10 M03_66813715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16:12:55</t>
        </is>
      </c>
      <c>
        <is>
          <t>14.10.2022 16:52:35</t>
        </is>
      </c>
      <c>
        <v>0.661111111</v>
      </c>
      <c>
        <v>0</v>
      </c>
      <c>
        <v>17</v>
      </c>
      <c>
        <v>1</v>
      </c>
      <c>
        <v>1251</v>
      </c>
      <c>
        <v>0</v>
      </c>
      <c>
        <v>0</v>
      </c>
      <c>
        <v>0</v>
      </c>
      <c>
        <v>11.238889</v>
      </c>
      <c>
        <v>0.661111</v>
      </c>
      <c>
        <v>827.05</v>
      </c>
      <c>
        <v>0</v>
      </c>
      <c>
        <v>0</v>
      </c>
    </row>
    <row>
      <c>
        <v>2394507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TR-37 45-77-L00037_945487826_945487826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16:24:58</t>
        </is>
      </c>
      <c>
        <is>
          <t>14.10.2022 19:01:22</t>
        </is>
      </c>
      <c>
        <v>2.606666666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39.1</v>
      </c>
      <c>
        <v>0</v>
      </c>
      <c>
        <v>0</v>
      </c>
    </row>
    <row>
      <c>
        <v>2394532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TR-28 35-21-L00156_B_56376105_56376105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16:26:51</t>
        </is>
      </c>
      <c>
        <is>
          <t>14.10.2022 17:53:55</t>
        </is>
      </c>
      <c>
        <v>1.451111111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66.751111</v>
      </c>
      <c>
        <v>0</v>
      </c>
      <c>
        <v>0</v>
      </c>
      <c>
        <v>0</v>
      </c>
      <c>
        <v>0</v>
      </c>
    </row>
    <row>
      <c>
        <v>2394502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M06_2311316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16:33:22</t>
        </is>
      </c>
      <c>
        <is>
          <t>14.10.2022 16:39:59</t>
        </is>
      </c>
      <c>
        <v>0.110277777</v>
      </c>
      <c>
        <v>19</v>
      </c>
      <c>
        <v>81</v>
      </c>
      <c>
        <v>0</v>
      </c>
      <c>
        <v>0</v>
      </c>
      <c>
        <v>0</v>
      </c>
      <c>
        <v>0</v>
      </c>
      <c>
        <v>2.095278</v>
      </c>
      <c>
        <v>8.9325</v>
      </c>
      <c>
        <v>0</v>
      </c>
      <c>
        <v>0</v>
      </c>
      <c>
        <v>0</v>
      </c>
      <c>
        <v>0</v>
      </c>
    </row>
    <row>
      <c>
        <v>2394492</v>
      </c>
      <c>
        <v>1</v>
      </c>
      <c>
        <is>
          <t>İZMİR</t>
        </is>
      </c>
      <c>
        <v>BALÇOVA</v>
      </c>
      <c>
        <is>
          <t>AG Fideri</t>
        </is>
      </c>
      <c t="inlineStr">
        <is>
          <t>M-3095(YATIRIM REZERVE) 35-07-M03095_D_56384977_56384977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16:39:58</t>
        </is>
      </c>
      <c>
        <is>
          <t>14.10.2022 20:34:27</t>
        </is>
      </c>
      <c>
        <v>3.908055555</v>
      </c>
      <c>
        <v>0</v>
      </c>
      <c>
        <v>195</v>
      </c>
      <c>
        <v>0</v>
      </c>
      <c>
        <v>0</v>
      </c>
      <c>
        <v>0</v>
      </c>
      <c>
        <v>0</v>
      </c>
      <c>
        <v>0</v>
      </c>
      <c>
        <v>762.070833</v>
      </c>
      <c>
        <v>0</v>
      </c>
      <c>
        <v>0</v>
      </c>
      <c>
        <v>0</v>
      </c>
      <c>
        <v>0</v>
      </c>
    </row>
    <row>
      <c>
        <v>2394513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K-1128 35-03-K01128_TRAFO K03_41923199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14.10.2022 16:40:41</t>
        </is>
      </c>
      <c>
        <is>
          <t>14.10.2022 20:08:02</t>
        </is>
      </c>
      <c>
        <v>3.455833333</v>
      </c>
      <c>
        <v>0</v>
      </c>
      <c>
        <v>765</v>
      </c>
      <c>
        <v>0</v>
      </c>
      <c>
        <v>0</v>
      </c>
      <c>
        <v>0</v>
      </c>
      <c>
        <v>0</v>
      </c>
      <c>
        <v>0</v>
      </c>
      <c>
        <v>2643.7125</v>
      </c>
      <c>
        <v>0</v>
      </c>
      <c>
        <v>0</v>
      </c>
      <c>
        <v>0</v>
      </c>
      <c>
        <v>0</v>
      </c>
    </row>
    <row>
      <c>
        <v>2394512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16:41:36</t>
        </is>
      </c>
      <c>
        <is>
          <t>14.10.2022 16:59:17</t>
        </is>
      </c>
      <c>
        <v>0.294722222</v>
      </c>
      <c>
        <v>1</v>
      </c>
      <c>
        <v>0</v>
      </c>
      <c>
        <v>0</v>
      </c>
      <c>
        <v>0</v>
      </c>
      <c>
        <v>0</v>
      </c>
      <c>
        <v>0</v>
      </c>
      <c>
        <v>0.294722</v>
      </c>
      <c>
        <v>0</v>
      </c>
      <c>
        <v>0</v>
      </c>
      <c>
        <v>0</v>
      </c>
      <c>
        <v>0</v>
      </c>
      <c>
        <v>0</v>
      </c>
    </row>
    <row>
      <c>
        <v>2394515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KIZILOBA TR-1 35-20-L00257_955205998_955205998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16:44:25</t>
        </is>
      </c>
      <c>
        <is>
          <t>14.10.2022 18:23:46</t>
        </is>
      </c>
      <c>
        <v>1.655833333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1.655833</v>
      </c>
      <c>
        <v>0</v>
      </c>
      <c>
        <v>0</v>
      </c>
      <c>
        <v>0</v>
      </c>
      <c>
        <v>0</v>
      </c>
    </row>
    <row>
      <c>
        <v>2394517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K-2631 35-03-K02631_B_56364122_56364122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16:50:13</t>
        </is>
      </c>
      <c>
        <is>
          <t>14.10.2022 17:53:43</t>
        </is>
      </c>
      <c>
        <v>1.058333333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98.425</v>
      </c>
      <c>
        <v>0</v>
      </c>
      <c>
        <v>0</v>
      </c>
      <c>
        <v>0</v>
      </c>
      <c>
        <v>0</v>
      </c>
    </row>
    <row>
      <c>
        <v>2394526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BAĞARASI TR-10 KÖK 35-23-M00179_HatBaşıAyırıcı_53139197 M02_53139197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16:50:20</t>
        </is>
      </c>
      <c>
        <is>
          <t>14.10.2022 19:22:07</t>
        </is>
      </c>
      <c>
        <v>2.529722222</v>
      </c>
      <c>
        <v>28</v>
      </c>
      <c>
        <v>349</v>
      </c>
      <c>
        <v>0</v>
      </c>
      <c>
        <v>0</v>
      </c>
      <c>
        <v>0</v>
      </c>
      <c>
        <v>0</v>
      </c>
      <c>
        <v>70.832222</v>
      </c>
      <c>
        <v>882.873055</v>
      </c>
      <c>
        <v>0</v>
      </c>
      <c>
        <v>0</v>
      </c>
      <c>
        <v>0</v>
      </c>
      <c>
        <v>0</v>
      </c>
    </row>
    <row>
      <c>
        <v>2394524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M-22 35-25-M00192_956651277_956651277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16:55:36</t>
        </is>
      </c>
      <c>
        <is>
          <t>14.10.2022 17:54:02</t>
        </is>
      </c>
      <c>
        <v>0.973888888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0.973889</v>
      </c>
      <c>
        <v>0</v>
      </c>
      <c>
        <v>0</v>
      </c>
      <c>
        <v>0</v>
      </c>
      <c>
        <v>0</v>
      </c>
    </row>
    <row>
      <c>
        <v>2394522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YAYLAKÖY KÖYÜ TR-1 45-71-M01710_DIREK TIPI TRAFO HUCRESI H01_2085585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16:58:58</t>
        </is>
      </c>
      <c>
        <is>
          <t>14.10.2022 18:56:00</t>
        </is>
      </c>
      <c>
        <v>1.950555555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265.275555</v>
      </c>
      <c>
        <v>0</v>
      </c>
      <c>
        <v>0</v>
      </c>
      <c>
        <v>0</v>
      </c>
      <c>
        <v>0</v>
      </c>
    </row>
    <row>
      <c>
        <v>2394527</v>
      </c>
      <c>
        <v>1</v>
      </c>
      <c>
        <is>
          <t>İZMİR</t>
        </is>
      </c>
      <c>
        <v>URLA</v>
      </c>
      <c>
        <is>
          <t>Saha Dağıtım Kutusu (SDK)</t>
        </is>
      </c>
      <c t="inlineStr">
        <is>
          <t>DM-1/3 GÜNEŞ YOLU TR 35-19-M00263_C C01_5845638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17:09:01</t>
        </is>
      </c>
      <c>
        <is>
          <t>14.10.2022 17:50:33</t>
        </is>
      </c>
      <c>
        <v>0.692222222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2.768889</v>
      </c>
      <c>
        <v>0</v>
      </c>
      <c>
        <v>0</v>
      </c>
      <c>
        <v>0</v>
      </c>
      <c>
        <v>0</v>
      </c>
    </row>
    <row>
      <c>
        <v>2394528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M-1563 35-02-M01563_M-313 M01_2034665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14.10.2022 17:15:46</t>
        </is>
      </c>
      <c>
        <is>
          <t>14.10.2022 18:37:57</t>
        </is>
      </c>
      <c>
        <v>1.369722222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134.232778</v>
      </c>
      <c>
        <v>0</v>
      </c>
      <c>
        <v>0</v>
      </c>
      <c>
        <v>0</v>
      </c>
      <c>
        <v>0</v>
      </c>
    </row>
    <row>
      <c>
        <v>2394533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PAYAMLI M-21 35-25-M00171_A_56376323_56376323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17:16:21</t>
        </is>
      </c>
      <c>
        <is>
          <t>14.10.2022 17:58:13</t>
        </is>
      </c>
      <c>
        <v>0.697777777</v>
      </c>
      <c>
        <v>0</v>
      </c>
      <c>
        <v>236</v>
      </c>
      <c>
        <v>0</v>
      </c>
      <c>
        <v>0</v>
      </c>
      <c>
        <v>0</v>
      </c>
      <c>
        <v>0</v>
      </c>
      <c>
        <v>0</v>
      </c>
      <c>
        <v>164.675555</v>
      </c>
      <c>
        <v>0</v>
      </c>
      <c>
        <v>0</v>
      </c>
      <c>
        <v>0</v>
      </c>
      <c>
        <v>0</v>
      </c>
    </row>
    <row>
      <c>
        <v>2394536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K-1477 35-03-K01477_TRAFO K04_41920185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14.10.2022 17:16:33</t>
        </is>
      </c>
      <c>
        <is>
          <t>14.10.2022 18:07:12</t>
        </is>
      </c>
      <c>
        <v>0.844166666</v>
      </c>
      <c>
        <v>0</v>
      </c>
      <c>
        <v>1325</v>
      </c>
      <c>
        <v>0</v>
      </c>
      <c>
        <v>0</v>
      </c>
      <c>
        <v>0</v>
      </c>
      <c>
        <v>0</v>
      </c>
      <c>
        <v>0</v>
      </c>
      <c>
        <v>1118.520832</v>
      </c>
      <c>
        <v>0</v>
      </c>
      <c>
        <v>0</v>
      </c>
      <c>
        <v>0</v>
      </c>
      <c>
        <v>0</v>
      </c>
    </row>
    <row>
      <c>
        <v>2394531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K-270 35-01-K00270_F_56375630_56375630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17:33:04</t>
        </is>
      </c>
      <c>
        <is>
          <t>14.10.2022 17:45:29</t>
        </is>
      </c>
      <c>
        <v>0.206944444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36.422222</v>
      </c>
      <c>
        <v>0</v>
      </c>
      <c>
        <v>0</v>
      </c>
      <c>
        <v>0</v>
      </c>
      <c>
        <v>0</v>
      </c>
    </row>
    <row>
      <c>
        <v>2394541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ÇAMURHAMAMI TR-1 45-78-L00271_DIREK TIPI TRAFO HUCRESI H01_2108061</t>
        </is>
      </c>
      <c>
        <v>Plansız Kesinti / Müdahale</v>
      </c>
      <c>
        <v>Dağıtım-OG</v>
      </c>
      <c>
        <v>Kısa</v>
      </c>
      <c>
        <v>Şebeke işletmecisi </v>
      </c>
      <c>
        <v>Bildirimsiz</v>
      </c>
      <c>
        <is>
          <t>14.10.2022 17:47:25</t>
        </is>
      </c>
      <c>
        <is>
          <t>14.10.2022 17:49:00</t>
        </is>
      </c>
      <c>
        <v>0.026388888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2.691667</v>
      </c>
      <c>
        <v>0</v>
      </c>
      <c>
        <v>0</v>
      </c>
      <c>
        <v>0</v>
      </c>
      <c>
        <v>0</v>
      </c>
    </row>
    <row>
      <c>
        <v>2394542</v>
      </c>
      <c>
        <v>1</v>
      </c>
      <c>
        <is>
          <t>MANİSA</t>
        </is>
      </c>
      <c>
        <v>ALAŞEHİR</v>
      </c>
      <c>
        <is>
          <t>TM Fideri</t>
        </is>
      </c>
      <c t="inlineStr">
        <is>
          <t>ALAŞEHİR TM 45-73-A00001_KEMALİYE-2 M20_2312685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17:56:40</t>
        </is>
      </c>
      <c>
        <is>
          <t>14.10.2022 17:59:53</t>
        </is>
      </c>
      <c>
        <v>0.053611111</v>
      </c>
      <c>
        <v>130</v>
      </c>
      <c>
        <v>3335</v>
      </c>
      <c>
        <v>43</v>
      </c>
      <c>
        <v>21</v>
      </c>
      <c>
        <v>183</v>
      </c>
      <c>
        <v>2145</v>
      </c>
      <c>
        <v>6.969444</v>
      </c>
      <c>
        <v>178.793055</v>
      </c>
      <c>
        <v>2.305278</v>
      </c>
      <c>
        <v>1.125833</v>
      </c>
      <c>
        <v>9.810833</v>
      </c>
      <c>
        <v>114.995833</v>
      </c>
    </row>
    <row>
      <c>
        <v>2394546</v>
      </c>
      <c>
        <v>1</v>
      </c>
      <c>
        <is>
          <t>MANİSA</t>
        </is>
      </c>
      <c>
        <v>ALAŞEHİR</v>
      </c>
      <c>
        <is>
          <t>TM Fideri</t>
        </is>
      </c>
      <c t="inlineStr">
        <is>
          <t>ALAŞEHİR TM 45-73-A00001_KAVAKLIDERE M21_2312686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17:56:53</t>
        </is>
      </c>
      <c>
        <is>
          <t>14.10.2022 18:14:26</t>
        </is>
      </c>
      <c>
        <v>0.2925</v>
      </c>
      <c>
        <v>0</v>
      </c>
      <c>
        <v>21</v>
      </c>
      <c>
        <v>3</v>
      </c>
      <c>
        <v>2095</v>
      </c>
      <c>
        <v>27</v>
      </c>
      <c>
        <v>534</v>
      </c>
      <c>
        <v>0</v>
      </c>
      <c>
        <v>6.1425</v>
      </c>
      <c>
        <v>0.8775</v>
      </c>
      <c>
        <v>612.7875</v>
      </c>
      <c>
        <v>7.8975</v>
      </c>
      <c>
        <v>156.195</v>
      </c>
    </row>
    <row>
      <c>
        <v>2394538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YAHŞELLİ DM-5 35-28-M00882_EMİRALEM SULAMA M10_66811804</t>
        </is>
      </c>
      <c>
        <v>Fiziki İrtibat</v>
      </c>
      <c>
        <v>Dağıtım-OG</v>
      </c>
      <c>
        <v>Uzun</v>
      </c>
      <c>
        <v>Şebeke işletmecisi </v>
      </c>
      <c>
        <v>Bildirimsiz</v>
      </c>
      <c>
        <is>
          <t>14.10.2022 17:57:33</t>
        </is>
      </c>
      <c>
        <is>
          <t>14.10.2022 18:31:10</t>
        </is>
      </c>
      <c>
        <v>0.560277777</v>
      </c>
      <c>
        <v>60</v>
      </c>
      <c>
        <v>1798</v>
      </c>
      <c>
        <v>0</v>
      </c>
      <c>
        <v>0</v>
      </c>
      <c>
        <v>0</v>
      </c>
      <c>
        <v>0</v>
      </c>
      <c>
        <v>33.616667</v>
      </c>
      <c>
        <v>1007.379443</v>
      </c>
      <c>
        <v>0</v>
      </c>
      <c>
        <v>0</v>
      </c>
      <c>
        <v>0</v>
      </c>
      <c>
        <v>0</v>
      </c>
    </row>
    <row>
      <c>
        <v>2394547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L-59 GÜVENTUR 35-14-L00059_8754195_60982880_60982880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14.10.2022 18:04:50</t>
        </is>
      </c>
      <c>
        <is>
          <t>14.10.2022 19:11:05</t>
        </is>
      </c>
      <c>
        <v>1.104166666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92.75</v>
      </c>
      <c>
        <v>0</v>
      </c>
      <c>
        <v>0</v>
      </c>
      <c>
        <v>0</v>
      </c>
      <c>
        <v>0</v>
      </c>
    </row>
    <row>
      <c>
        <v>2394550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KARAOĞLANLI TR-2 45-71-M00092_HatBaşıAyırıcı_53140828 M05_53140828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14.10.2022 18:06:35</t>
        </is>
      </c>
      <c>
        <is>
          <t>15.10.2022 04:04:58</t>
        </is>
      </c>
      <c>
        <v>9.973055555</v>
      </c>
      <c>
        <v>19</v>
      </c>
      <c>
        <v>0</v>
      </c>
      <c>
        <v>0</v>
      </c>
      <c>
        <v>0</v>
      </c>
      <c>
        <v>0</v>
      </c>
      <c>
        <v>0</v>
      </c>
      <c>
        <v>189.488056</v>
      </c>
      <c>
        <v>0</v>
      </c>
      <c>
        <v>0</v>
      </c>
      <c>
        <v>0</v>
      </c>
      <c>
        <v>0</v>
      </c>
      <c>
        <v>0</v>
      </c>
    </row>
    <row>
      <c>
        <v>2394549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TR-70 45-78-M00070_953265330_953265330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14.10.2022 18:09:29</t>
        </is>
      </c>
      <c>
        <is>
          <t>14.10.2022 19:01:15</t>
        </is>
      </c>
      <c>
        <v>0.862777777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0.862778</v>
      </c>
      <c>
        <v>0</v>
      </c>
      <c>
        <v>0</v>
      </c>
      <c>
        <v>0</v>
      </c>
      <c>
        <v>0</v>
      </c>
    </row>
    <row>
      <c>
        <v>2394555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K-3021 35-08-K03021_K-3125 K02_42553516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14.10.2022 18:09:43</t>
        </is>
      </c>
      <c>
        <is>
          <t>14.10.2022 18:21:55</t>
        </is>
      </c>
      <c>
        <v>0.203333333</v>
      </c>
      <c>
        <v>1</v>
      </c>
      <c>
        <v>776</v>
      </c>
      <c>
        <v>0</v>
      </c>
      <c>
        <v>0</v>
      </c>
      <c>
        <v>0</v>
      </c>
      <c>
        <v>0</v>
      </c>
      <c>
        <v>0.203333</v>
      </c>
      <c>
        <v>157.786666</v>
      </c>
      <c>
        <v>0</v>
      </c>
      <c>
        <v>0</v>
      </c>
      <c>
        <v>0</v>
      </c>
      <c>
        <v>0</v>
      </c>
    </row>
    <row>
      <c>
        <v>2394554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K-299 35-02-K00299_910233161_910233161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18:15:36</t>
        </is>
      </c>
      <c>
        <is>
          <t>14.10.2022 19:50:28</t>
        </is>
      </c>
      <c>
        <v>1.581111111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4.743333</v>
      </c>
      <c>
        <v>0</v>
      </c>
      <c>
        <v>0</v>
      </c>
      <c>
        <v>0</v>
      </c>
      <c>
        <v>0</v>
      </c>
    </row>
    <row>
      <c>
        <v>2394556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SİYEKLİ KÖK 45-71-M00185_HatBaşıAyırıcı_53135871 M07_53135871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18:15:43</t>
        </is>
      </c>
      <c>
        <is>
          <t>14.10.2022 21:49:29</t>
        </is>
      </c>
      <c>
        <v>3.562777777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352.715</v>
      </c>
      <c>
        <v>0</v>
      </c>
      <c>
        <v>0</v>
      </c>
      <c>
        <v>0</v>
      </c>
      <c>
        <v>0</v>
      </c>
    </row>
    <row>
      <c>
        <v>2394551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K-1917 35-10-K01917_35-10-K01917_2362561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18:18:51</t>
        </is>
      </c>
      <c>
        <is>
          <t>14.10.2022 20:35:39</t>
        </is>
      </c>
      <c>
        <v>2.28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66.12</v>
      </c>
      <c>
        <v>0</v>
      </c>
      <c>
        <v>0</v>
      </c>
      <c>
        <v>0</v>
      </c>
      <c>
        <v>0</v>
      </c>
    </row>
    <row>
      <c>
        <v>2394558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TAHTALIÇAY KÖK (M-751) 35-22-M00145_HatBaşıAyırıcı_65918287 M02_65918287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18:20:37</t>
        </is>
      </c>
      <c>
        <is>
          <t>14.10.2022 19:05:45</t>
        </is>
      </c>
      <c>
        <v>0.752222222</v>
      </c>
      <c>
        <v>4</v>
      </c>
      <c>
        <v>0</v>
      </c>
      <c>
        <v>0</v>
      </c>
      <c>
        <v>0</v>
      </c>
      <c>
        <v>0</v>
      </c>
      <c>
        <v>0</v>
      </c>
      <c>
        <v>3.008889</v>
      </c>
      <c>
        <v>0</v>
      </c>
      <c>
        <v>0</v>
      </c>
      <c>
        <v>0</v>
      </c>
      <c>
        <v>0</v>
      </c>
      <c>
        <v>0</v>
      </c>
    </row>
    <row>
      <c>
        <v>2394565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M-1300 35-04-M01300_913292951_913292951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18:24:23</t>
        </is>
      </c>
      <c>
        <is>
          <t>14.10.2022 19:28:31</t>
        </is>
      </c>
      <c>
        <v>1.068888888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8.551111</v>
      </c>
      <c>
        <v>0</v>
      </c>
      <c>
        <v>0</v>
      </c>
      <c>
        <v>0</v>
      </c>
      <c>
        <v>0</v>
      </c>
    </row>
    <row>
      <c>
        <v>2394557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_L_56365844_56365844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18:25:31</t>
        </is>
      </c>
      <c>
        <is>
          <t>14.10.2022 19:10:48</t>
        </is>
      </c>
      <c>
        <v>0.754722222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6.7925</v>
      </c>
      <c>
        <v>0</v>
      </c>
      <c>
        <v>0</v>
      </c>
    </row>
    <row>
      <c>
        <v>2394561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TOKİ CBÜ TOPLU KONUT TR 45-71-M02080_45-71-M02080_49170180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14.10.2022 18:30:48</t>
        </is>
      </c>
      <c>
        <is>
          <t>15.10.2022 00:00:31</t>
        </is>
      </c>
      <c>
        <v>5.495277777</v>
      </c>
      <c>
        <v>0</v>
      </c>
      <c>
        <v>330</v>
      </c>
      <c>
        <v>0</v>
      </c>
      <c>
        <v>0</v>
      </c>
      <c>
        <v>0</v>
      </c>
      <c>
        <v>0</v>
      </c>
      <c>
        <v>0</v>
      </c>
      <c>
        <v>1813.441666</v>
      </c>
      <c>
        <v>0</v>
      </c>
      <c>
        <v>0</v>
      </c>
      <c>
        <v>0</v>
      </c>
      <c>
        <v>0</v>
      </c>
    </row>
    <row>
      <c>
        <v>2394562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ÜRKMEZ DM-4 (ÜRKMEZ M-21) 35-25-M00155_5861647_56376713_56376713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18:32:40</t>
        </is>
      </c>
      <c>
        <is>
          <t>14.10.2022 19:56:58</t>
        </is>
      </c>
      <c>
        <v>1.405</v>
      </c>
      <c>
        <v>0</v>
      </c>
      <c>
        <v>167</v>
      </c>
      <c>
        <v>0</v>
      </c>
      <c>
        <v>0</v>
      </c>
      <c>
        <v>0</v>
      </c>
      <c>
        <v>0</v>
      </c>
      <c>
        <v>0</v>
      </c>
      <c>
        <v>234.635</v>
      </c>
      <c>
        <v>0</v>
      </c>
      <c>
        <v>0</v>
      </c>
      <c>
        <v>0</v>
      </c>
      <c>
        <v>0</v>
      </c>
    </row>
    <row>
      <c>
        <v>2394568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TR-5 35-21-L00146_953356960_953356960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14.10.2022 18:43:30</t>
        </is>
      </c>
      <c>
        <is>
          <t>14.10.2022 21:59:40</t>
        </is>
      </c>
      <c>
        <v>3.269444444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9.808333</v>
      </c>
      <c>
        <v>0</v>
      </c>
      <c>
        <v>0</v>
      </c>
      <c>
        <v>0</v>
      </c>
      <c>
        <v>0</v>
      </c>
    </row>
    <row>
      <c>
        <v>2394573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HALİTPAŞA DM 45-80-M00060_HALİTPAŞA ŞEHİR M04_72188718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18:45:23</t>
        </is>
      </c>
      <c>
        <is>
          <t>14.10.2022 19:34:26</t>
        </is>
      </c>
      <c>
        <v>0.8175</v>
      </c>
      <c>
        <v>2</v>
      </c>
      <c>
        <v>1282</v>
      </c>
      <c>
        <v>0</v>
      </c>
      <c>
        <v>0</v>
      </c>
      <c>
        <v>0</v>
      </c>
      <c>
        <v>0</v>
      </c>
      <c>
        <v>1.635</v>
      </c>
      <c>
        <v>1048.035</v>
      </c>
      <c>
        <v>0</v>
      </c>
      <c>
        <v>0</v>
      </c>
      <c>
        <v>0</v>
      </c>
      <c>
        <v>0</v>
      </c>
    </row>
    <row>
      <c>
        <v>2394570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KARABURÇ AKÇAPINAR TR-15 35-31-L00278_47943167_56373160_56373160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18:47:12</t>
        </is>
      </c>
      <c>
        <is>
          <t>14.10.2022 21:11:00</t>
        </is>
      </c>
      <c>
        <v>2.396666666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26.363333</v>
      </c>
      <c>
        <v>0</v>
      </c>
      <c>
        <v>0</v>
      </c>
    </row>
    <row>
      <c>
        <v>2394574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BOZARMUT TR-1 45-82-M00350_A_56387258_56387258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14.10.2022 18:50:22</t>
        </is>
      </c>
      <c>
        <is>
          <t>14.10.2022 21:48:15</t>
        </is>
      </c>
      <c>
        <v>2.964722222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56.329722</v>
      </c>
    </row>
    <row>
      <c>
        <v>2394582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K-524 35-01-K00524_912940386_912940386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19:31:53</t>
        </is>
      </c>
      <c>
        <is>
          <t>14.10.2022 20:03:22</t>
        </is>
      </c>
      <c>
        <v>0.524722222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0.524722</v>
      </c>
      <c>
        <v>0</v>
      </c>
      <c>
        <v>0</v>
      </c>
      <c>
        <v>0</v>
      </c>
      <c>
        <v>0</v>
      </c>
    </row>
    <row>
      <c>
        <v>2394585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BADEMLER TR-1 35-19-L00298_8164209_56390732_56390732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19:46:04</t>
        </is>
      </c>
      <c>
        <is>
          <t>14.10.2022 20:25:48</t>
        </is>
      </c>
      <c>
        <v>0.662222222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16.555556</v>
      </c>
      <c>
        <v>0</v>
      </c>
      <c>
        <v>0</v>
      </c>
      <c>
        <v>0</v>
      </c>
      <c>
        <v>0</v>
      </c>
    </row>
    <row>
      <c>
        <v>2394584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35-16-M00448_AŞAĞIKIRIKLAR M06_2115970</t>
        </is>
      </c>
      <c>
        <v>Üçüncü Şahısların Vermiş Olduğu Hasarlar</v>
      </c>
      <c>
        <v>Dağıtım-OG</v>
      </c>
      <c>
        <v>Uzun</v>
      </c>
      <c>
        <v>Şebeke işletmecisi </v>
      </c>
      <c>
        <v>Bildirimsiz</v>
      </c>
      <c>
        <is>
          <t>14.10.2022 19:51:45</t>
        </is>
      </c>
      <c>
        <is>
          <t>14.10.2022 20:40:44</t>
        </is>
      </c>
      <c>
        <v>0.816388888</v>
      </c>
      <c>
        <v>0</v>
      </c>
      <c>
        <v>1</v>
      </c>
      <c>
        <v>0</v>
      </c>
      <c>
        <v>0</v>
      </c>
      <c>
        <v>2</v>
      </c>
      <c>
        <v>307</v>
      </c>
      <c>
        <v>0</v>
      </c>
      <c>
        <v>0.816389</v>
      </c>
      <c>
        <v>0</v>
      </c>
      <c>
        <v>0</v>
      </c>
      <c>
        <v>1.632778</v>
      </c>
      <c>
        <v>250.631389</v>
      </c>
    </row>
    <row>
      <c>
        <v>2394591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YAYLAKÖY KÖYÜ TR-1 45-71-M01710_DIREK TIPI TRAFO HUCRESI H01_2085585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14.10.2022 20:07:29</t>
        </is>
      </c>
      <c>
        <is>
          <t>14.10.2022 22:01:37</t>
        </is>
      </c>
      <c>
        <v>1.902222222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258.702222</v>
      </c>
      <c>
        <v>0</v>
      </c>
      <c>
        <v>0</v>
      </c>
      <c>
        <v>0</v>
      </c>
      <c>
        <v>0</v>
      </c>
    </row>
    <row>
      <c>
        <v>2394592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45-81-M00046_MADEN FİDERİ M01_71994469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20:18:01</t>
        </is>
      </c>
      <c>
        <is>
          <t>14.10.2022 22:41:18</t>
        </is>
      </c>
      <c>
        <v>2.388055555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2.388056</v>
      </c>
      <c>
        <v>0</v>
      </c>
    </row>
    <row>
      <c>
        <v>2394593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FOÇAKÖY TR-1 35-23-M00222_35-23-M00222_2363640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20:19:00</t>
        </is>
      </c>
      <c>
        <is>
          <t>14.10.2022 21:02:20</t>
        </is>
      </c>
      <c>
        <v>0.722222222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87.388889</v>
      </c>
      <c>
        <v>0</v>
      </c>
      <c>
        <v>0</v>
      </c>
      <c>
        <v>0</v>
      </c>
      <c>
        <v>0</v>
      </c>
    </row>
    <row>
      <c>
        <v>2394594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45-81-M00044_DUMANLAR M03_72038346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20:25:03</t>
        </is>
      </c>
      <c>
        <is>
          <t>14.10.2022 20:40:18</t>
        </is>
      </c>
      <c>
        <v>0.254166666</v>
      </c>
      <c>
        <v>0</v>
      </c>
      <c>
        <v>0</v>
      </c>
      <c>
        <v>0</v>
      </c>
      <c>
        <v>31</v>
      </c>
      <c>
        <v>15</v>
      </c>
      <c>
        <v>1068</v>
      </c>
      <c>
        <v>0</v>
      </c>
      <c>
        <v>0</v>
      </c>
      <c>
        <v>0</v>
      </c>
      <c>
        <v>7.879167</v>
      </c>
      <c>
        <v>3.8125</v>
      </c>
      <c>
        <v>271.449999</v>
      </c>
    </row>
    <row>
      <c>
        <v>2394596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AKTAŞ TR-1 45-77-L00264_A_56386419_56386419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14.10.2022 20:39:52</t>
        </is>
      </c>
      <c>
        <is>
          <t>14.10.2022 22:40:36</t>
        </is>
      </c>
      <c>
        <v>2.012222222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18.11</v>
      </c>
    </row>
    <row>
      <c>
        <v>2394598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M-3095(YATIRIM REZERVE) 35-07-M03095_99051251_99051251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21:02:32</t>
        </is>
      </c>
      <c>
        <is>
          <t>14.10.2022 22:13:50</t>
        </is>
      </c>
      <c>
        <v>1.188333333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5.941667</v>
      </c>
      <c>
        <v>0</v>
      </c>
      <c>
        <v>0</v>
      </c>
      <c>
        <v>0</v>
      </c>
      <c>
        <v>0</v>
      </c>
    </row>
    <row>
      <c>
        <v>2394604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BÖLCEK TOPRAK SULAMA TR-2 35-16-M00297_95000038392_95000038392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14.10.2022 22:19:25</t>
        </is>
      </c>
      <c>
        <is>
          <t>15.10.2022 00:46:44</t>
        </is>
      </c>
      <c>
        <v>2.455277777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2.455278</v>
      </c>
    </row>
    <row>
      <c>
        <v>2394602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YAHŞELLİ DM-5 35-28-M00882_EMİRALEM SULAMA M10_66811804</t>
        </is>
      </c>
      <c>
        <v>Fiziki İrtibat</v>
      </c>
      <c>
        <v>Dağıtım-OG</v>
      </c>
      <c>
        <v>Uzun</v>
      </c>
      <c>
        <v>Şebeke işletmecisi </v>
      </c>
      <c>
        <v>Bildirimsiz</v>
      </c>
      <c>
        <is>
          <t>14.10.2022 22:35:23</t>
        </is>
      </c>
      <c>
        <is>
          <t>14.10.2022 23:16:45</t>
        </is>
      </c>
      <c>
        <v>0.689444444</v>
      </c>
      <c>
        <v>60</v>
      </c>
      <c>
        <v>1798</v>
      </c>
      <c>
        <v>0</v>
      </c>
      <c>
        <v>0</v>
      </c>
      <c>
        <v>0</v>
      </c>
      <c>
        <v>0</v>
      </c>
      <c>
        <v>41.366667</v>
      </c>
      <c>
        <v>1239.62111</v>
      </c>
      <c>
        <v>0</v>
      </c>
      <c>
        <v>0</v>
      </c>
      <c>
        <v>0</v>
      </c>
      <c>
        <v>0</v>
      </c>
    </row>
    <row>
      <c>
        <v>2394608</v>
      </c>
      <c>
        <v>1</v>
      </c>
      <c>
        <is>
          <t>MANİSA</t>
        </is>
      </c>
      <c>
        <v>GÖLMARMARA</v>
      </c>
      <c>
        <is>
          <t>Dağıtım Transformatörü</t>
        </is>
      </c>
      <c t="inlineStr">
        <is>
          <t>HACIVELİLER TR-1 45-85-L00083_45-85-L00083_2357209</t>
        </is>
      </c>
      <c>
        <v>AG Direk Kırılması</v>
      </c>
      <c>
        <v>Dağıtım-AG</v>
      </c>
      <c>
        <v>Uzun</v>
      </c>
      <c>
        <v>Şebeke işletmecisi </v>
      </c>
      <c>
        <v>Bildirimsiz</v>
      </c>
      <c>
        <is>
          <t>14.10.2022 22:50:53</t>
        </is>
      </c>
      <c>
        <is>
          <t>15.10.2022 00:45:43</t>
        </is>
      </c>
      <c>
        <v>1.913888888</v>
      </c>
      <c>
        <v>0</v>
      </c>
      <c>
        <v>0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0</v>
      </c>
      <c>
        <v>0</v>
      </c>
      <c>
        <v>204.786111</v>
      </c>
    </row>
    <row>
      <c>
        <v>2394612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BÖLCEK-3 TR 35-16-M00024_47439345_56399353_56399353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14.10.2022 23:05:30</t>
        </is>
      </c>
      <c>
        <is>
          <t>15.10.2022 00:49:56</t>
        </is>
      </c>
      <c>
        <v>1.740555555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1.740556</v>
      </c>
    </row>
    <row>
      <c>
        <v>2394613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14.10.2022 23:10:34</t>
        </is>
      </c>
      <c>
        <is>
          <t>15.10.2022 00:43:06</t>
        </is>
      </c>
      <c>
        <v>1.542222222</v>
      </c>
      <c>
        <v>0</v>
      </c>
      <c>
        <v>0</v>
      </c>
      <c>
        <v>20</v>
      </c>
      <c>
        <v>1330</v>
      </c>
      <c>
        <v>0</v>
      </c>
      <c>
        <v>0</v>
      </c>
      <c>
        <v>0</v>
      </c>
      <c>
        <v>0</v>
      </c>
      <c>
        <v>30.844444</v>
      </c>
      <c>
        <v>2051.155555</v>
      </c>
      <c>
        <v>0</v>
      </c>
      <c>
        <v>0</v>
      </c>
    </row>
    <row>
      <c>
        <v>2394618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AYVACIK TR-2 35-28-M00812_B_65513384_65513384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14.10.2022 23:30:43</t>
        </is>
      </c>
      <c>
        <is>
          <t>15.10.2022 00:08:56</t>
        </is>
      </c>
      <c>
        <v>0.636944444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15.923611</v>
      </c>
      <c>
        <v>0</v>
      </c>
      <c>
        <v>0</v>
      </c>
      <c>
        <v>0</v>
      </c>
      <c>
        <v>0</v>
      </c>
    </row>
    <row>
      <c>
        <v>2394631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35-22-M00300_ARITMA-2 M16_2328469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15.10.2022 00:00:48</t>
        </is>
      </c>
      <c>
        <is>
          <t>15.10.2022 00:13:15</t>
        </is>
      </c>
      <c>
        <v>0.2075</v>
      </c>
      <c>
        <v>128</v>
      </c>
      <c>
        <v>8711</v>
      </c>
      <c>
        <v>0</v>
      </c>
      <c>
        <v>0</v>
      </c>
      <c>
        <v>0</v>
      </c>
      <c>
        <v>0</v>
      </c>
      <c>
        <v>26.56</v>
      </c>
      <c>
        <v>1807.5325</v>
      </c>
      <c>
        <v>0</v>
      </c>
      <c>
        <v>0</v>
      </c>
      <c>
        <v>0</v>
      </c>
      <c>
        <v>0</v>
      </c>
    </row>
    <row>
      <c>
        <v>2394635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35-01-A00001_TR-1 K14_2047755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15.10.2022 00:11:53</t>
        </is>
      </c>
      <c>
        <is>
          <t>15.10.2022 00:40:36</t>
        </is>
      </c>
      <c>
        <v>0.478611111</v>
      </c>
      <c>
        <v>5</v>
      </c>
      <c>
        <v>12748</v>
      </c>
      <c>
        <v>0</v>
      </c>
      <c>
        <v>0</v>
      </c>
      <c>
        <v>0</v>
      </c>
      <c>
        <v>0</v>
      </c>
      <c>
        <v>2.393056</v>
      </c>
      <c>
        <v>6101.334443</v>
      </c>
      <c>
        <v>0</v>
      </c>
      <c>
        <v>0</v>
      </c>
      <c>
        <v>0</v>
      </c>
      <c>
        <v>0</v>
      </c>
    </row>
    <row>
      <c>
        <v>2394637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ÜLKÜ KÖK 45-78-M01394_SERVET BLOK M03_83839759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00:16:54</t>
        </is>
      </c>
      <c>
        <is>
          <t>15.10.2022 00:51:57</t>
        </is>
      </c>
      <c>
        <v>0.584166666</v>
      </c>
      <c>
        <v>27</v>
      </c>
      <c>
        <v>0</v>
      </c>
      <c>
        <v>0</v>
      </c>
      <c>
        <v>0</v>
      </c>
      <c>
        <v>0</v>
      </c>
      <c>
        <v>0</v>
      </c>
      <c>
        <v>15.7725</v>
      </c>
      <c>
        <v>0</v>
      </c>
      <c>
        <v>0</v>
      </c>
      <c>
        <v>0</v>
      </c>
      <c>
        <v>0</v>
      </c>
      <c>
        <v>0</v>
      </c>
    </row>
    <row>
      <c>
        <v>2394642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DM-12/TR-1 45-73-M00067_DM-12 /TR-4 M012_65918036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00:26:53</t>
        </is>
      </c>
      <c>
        <is>
          <t>15.10.2022 01:20:20</t>
        </is>
      </c>
      <c>
        <v>0.890833333</v>
      </c>
      <c>
        <v>0</v>
      </c>
      <c>
        <v>1459</v>
      </c>
      <c>
        <v>0</v>
      </c>
      <c>
        <v>0</v>
      </c>
      <c>
        <v>0</v>
      </c>
      <c>
        <v>0</v>
      </c>
      <c>
        <v>0</v>
      </c>
      <c>
        <v>1299.725833</v>
      </c>
      <c>
        <v>0</v>
      </c>
      <c>
        <v>0</v>
      </c>
      <c>
        <v>0</v>
      </c>
      <c>
        <v>0</v>
      </c>
    </row>
    <row>
      <c>
        <v>2394646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K-2513 35-04-K02513_913563643_913563643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00:43:42</t>
        </is>
      </c>
      <c>
        <is>
          <t>15.10.2022 02:07:09</t>
        </is>
      </c>
      <c>
        <v>1.390833333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1.390833</v>
      </c>
      <c>
        <v>0</v>
      </c>
      <c>
        <v>0</v>
      </c>
      <c>
        <v>0</v>
      </c>
      <c>
        <v>0</v>
      </c>
    </row>
    <row>
      <c>
        <v>2394648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45-81-M00001_HatBaşıAyırıcı_53133508 M14_53133508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15.10.2022 01:00:28</t>
        </is>
      </c>
      <c>
        <is>
          <t>15.10.2022 02:50:51</t>
        </is>
      </c>
      <c>
        <v>1.839722222</v>
      </c>
      <c>
        <v>0</v>
      </c>
      <c>
        <v>0</v>
      </c>
      <c>
        <v>0</v>
      </c>
      <c>
        <v>0</v>
      </c>
      <c>
        <v>0</v>
      </c>
      <c>
        <v>239</v>
      </c>
      <c>
        <v>0</v>
      </c>
      <c>
        <v>0</v>
      </c>
      <c>
        <v>0</v>
      </c>
      <c>
        <v>0</v>
      </c>
      <c>
        <v>0</v>
      </c>
      <c>
        <v>439.693611</v>
      </c>
    </row>
    <row>
      <c>
        <v>2394651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35-19-A00002_GÜZELBAHÇE-2 ÇIKIŞ (İSTİKLAL) M11_2308025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01:18:24</t>
        </is>
      </c>
      <c>
        <is>
          <t>15.10.2022 01:33:52</t>
        </is>
      </c>
      <c>
        <v>0.257777777</v>
      </c>
      <c>
        <v>3</v>
      </c>
      <c>
        <v>388</v>
      </c>
      <c>
        <v>0</v>
      </c>
      <c>
        <v>0</v>
      </c>
      <c>
        <v>0</v>
      </c>
      <c>
        <v>0</v>
      </c>
      <c>
        <v>0.773333</v>
      </c>
      <c>
        <v>100.017777</v>
      </c>
      <c>
        <v>0</v>
      </c>
      <c>
        <v>0</v>
      </c>
      <c>
        <v>0</v>
      </c>
      <c>
        <v>0</v>
      </c>
    </row>
    <row>
      <c>
        <v>2394650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GÜZELBAHÇE İM 35-10-A00001_HatBaşıAyırıcı_53138035 M07_53138035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15.10.2022 01:19:22</t>
        </is>
      </c>
      <c>
        <is>
          <t>15.10.2022 05:19:40</t>
        </is>
      </c>
      <c>
        <v>4.005</v>
      </c>
      <c>
        <v>0</v>
      </c>
      <c>
        <v>212</v>
      </c>
      <c>
        <v>0</v>
      </c>
      <c>
        <v>0</v>
      </c>
      <c>
        <v>0</v>
      </c>
      <c>
        <v>0</v>
      </c>
      <c>
        <v>0</v>
      </c>
      <c>
        <v>849.06</v>
      </c>
      <c>
        <v>0</v>
      </c>
      <c>
        <v>0</v>
      </c>
      <c>
        <v>0</v>
      </c>
      <c>
        <v>0</v>
      </c>
    </row>
    <row>
      <c>
        <v>2394654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M07_77678571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15.10.2022 02:10:09</t>
        </is>
      </c>
      <c>
        <is>
          <t>15.10.2022 05:23:10</t>
        </is>
      </c>
      <c>
        <v>3.216944444</v>
      </c>
      <c>
        <v>4</v>
      </c>
      <c>
        <v>527</v>
      </c>
      <c>
        <v>0</v>
      </c>
      <c>
        <v>0</v>
      </c>
      <c>
        <v>0</v>
      </c>
      <c>
        <v>0</v>
      </c>
      <c>
        <v>12.867778</v>
      </c>
      <c>
        <v>1695.329722</v>
      </c>
      <c>
        <v>0</v>
      </c>
      <c>
        <v>0</v>
      </c>
      <c>
        <v>0</v>
      </c>
      <c>
        <v>0</v>
      </c>
    </row>
    <row>
      <c>
        <v>2394656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K-4008 35-01-K04008_D_56370405_56370405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15.10.2022 02:25:53</t>
        </is>
      </c>
      <c>
        <is>
          <t>15.10.2022 03:09:30</t>
        </is>
      </c>
      <c>
        <v>0.726944444</v>
      </c>
      <c>
        <v>0</v>
      </c>
      <c>
        <v>213</v>
      </c>
      <c>
        <v>0</v>
      </c>
      <c>
        <v>0</v>
      </c>
      <c>
        <v>0</v>
      </c>
      <c>
        <v>0</v>
      </c>
      <c>
        <v>0</v>
      </c>
      <c>
        <v>154.839167</v>
      </c>
      <c>
        <v>0</v>
      </c>
      <c>
        <v>0</v>
      </c>
      <c>
        <v>0</v>
      </c>
      <c>
        <v>0</v>
      </c>
    </row>
    <row>
      <c>
        <v>2394662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TM-2 35-19-A00005_KORKMAZ RES M22_2313909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15.10.2022 04:04:11</t>
        </is>
      </c>
      <c>
        <is>
          <t>15.10.2022 04:06:31</t>
        </is>
      </c>
      <c>
        <v>0.039013888</v>
      </c>
      <c>
        <v>1</v>
      </c>
      <c>
        <v>0</v>
      </c>
      <c>
        <v>0</v>
      </c>
      <c>
        <v>0</v>
      </c>
      <c>
        <v>0</v>
      </c>
      <c>
        <v>0</v>
      </c>
      <c>
        <v>0.039014</v>
      </c>
      <c>
        <v>0</v>
      </c>
      <c>
        <v>0</v>
      </c>
      <c>
        <v>0</v>
      </c>
      <c>
        <v>0</v>
      </c>
      <c>
        <v>0</v>
      </c>
    </row>
    <row>
      <c>
        <v>2394664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ZEYTİNALAN İM 35-19-A00002_HatBaşıAyırıcı_53134102 M11_53134102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04:41:05</t>
        </is>
      </c>
      <c>
        <is>
          <t>15.10.2022 07:22:01</t>
        </is>
      </c>
      <c>
        <v>2.682222222</v>
      </c>
      <c>
        <v>3</v>
      </c>
      <c>
        <v>64</v>
      </c>
      <c>
        <v>0</v>
      </c>
      <c>
        <v>0</v>
      </c>
      <c>
        <v>0</v>
      </c>
      <c>
        <v>0</v>
      </c>
      <c>
        <v>8.046667</v>
      </c>
      <c>
        <v>171.662222</v>
      </c>
      <c>
        <v>0</v>
      </c>
      <c>
        <v>0</v>
      </c>
      <c>
        <v>0</v>
      </c>
      <c>
        <v>0</v>
      </c>
    </row>
    <row>
      <c>
        <v>2394665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EĞLENHOCA DM 35-21-M00013_KARABURUN-1 M05_72178729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04:50:31</t>
        </is>
      </c>
      <c>
        <is>
          <t>15.10.2022 05:32:19</t>
        </is>
      </c>
      <c>
        <v>0.696666666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5.573333</v>
      </c>
      <c>
        <v>0</v>
      </c>
    </row>
    <row>
      <c>
        <v>2394673</v>
      </c>
      <c>
        <v>1</v>
      </c>
      <c>
        <is>
          <t>MANİSA</t>
        </is>
      </c>
      <c>
        <v>TURGUTLU</v>
      </c>
      <c>
        <is>
          <t>TM Fideri</t>
        </is>
      </c>
      <c t="inlineStr">
        <is>
          <t>DERBENT TM 45-83-A00003_AHMETLİ M18_2312523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15.10.2022 06:01:23</t>
        </is>
      </c>
      <c>
        <is>
          <t>15.10.2022 06:19:07</t>
        </is>
      </c>
      <c>
        <v>0.295555555</v>
      </c>
      <c>
        <v>21</v>
      </c>
      <c>
        <v>0</v>
      </c>
      <c>
        <v>244</v>
      </c>
      <c>
        <v>8356</v>
      </c>
      <c>
        <v>0</v>
      </c>
      <c>
        <v>0</v>
      </c>
      <c>
        <v>6.206667</v>
      </c>
      <c>
        <v>0</v>
      </c>
      <c>
        <v>72.115555</v>
      </c>
      <c>
        <v>2469.662218</v>
      </c>
      <c>
        <v>0</v>
      </c>
      <c>
        <v>0</v>
      </c>
    </row>
    <row>
      <c>
        <v>2394680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TR-5 (ESKİ MEZARLIK YANI) 45-71-M00204_COCA COLA M02_2321022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06:10:25</t>
        </is>
      </c>
      <c>
        <is>
          <t>15.10.2022 06:50:19</t>
        </is>
      </c>
      <c>
        <v>0.665</v>
      </c>
      <c>
        <v>25</v>
      </c>
      <c>
        <v>157</v>
      </c>
      <c>
        <v>0</v>
      </c>
      <c>
        <v>0</v>
      </c>
      <c>
        <v>0</v>
      </c>
      <c>
        <v>0</v>
      </c>
      <c>
        <v>16.625</v>
      </c>
      <c>
        <v>104.405</v>
      </c>
      <c>
        <v>0</v>
      </c>
      <c>
        <v>0</v>
      </c>
      <c>
        <v>0</v>
      </c>
      <c>
        <v>0</v>
      </c>
    </row>
    <row>
      <c>
        <v>2394683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TR-24A 45-74-M00048_B_56353821_56353821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06:33:05</t>
        </is>
      </c>
      <c>
        <is>
          <t>15.10.2022 07:13:00</t>
        </is>
      </c>
      <c>
        <v>0.665277777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67.193055</v>
      </c>
      <c>
        <v>0</v>
      </c>
      <c>
        <v>0</v>
      </c>
    </row>
    <row>
      <c>
        <v>2394684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PANCAR OSB DM-1 35-26-M00869_YAZIBAŞI-2 M26_2303228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06:35:53</t>
        </is>
      </c>
      <c>
        <is>
          <t>15.10.2022 07:16:02</t>
        </is>
      </c>
      <c>
        <v>0.669166666</v>
      </c>
      <c>
        <v>65</v>
      </c>
      <c>
        <v>87</v>
      </c>
      <c>
        <v>0</v>
      </c>
      <c>
        <v>0</v>
      </c>
      <c>
        <v>0</v>
      </c>
      <c>
        <v>0</v>
      </c>
      <c>
        <v>43.495833</v>
      </c>
      <c>
        <v>58.2175</v>
      </c>
      <c>
        <v>0</v>
      </c>
      <c>
        <v>0</v>
      </c>
      <c>
        <v>0</v>
      </c>
      <c>
        <v>0</v>
      </c>
    </row>
    <row>
      <c>
        <v>2394686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TR-2/TR-3/TR-4/TR-6 M03_72111089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06:35:53</t>
        </is>
      </c>
      <c>
        <is>
          <t>15.10.2022 07:14:35</t>
        </is>
      </c>
      <c>
        <v>0.645</v>
      </c>
      <c>
        <v>1</v>
      </c>
      <c>
        <v>548</v>
      </c>
      <c>
        <v>0</v>
      </c>
      <c>
        <v>0</v>
      </c>
      <c>
        <v>0</v>
      </c>
      <c>
        <v>0</v>
      </c>
      <c>
        <v>0.645</v>
      </c>
      <c>
        <v>353.46</v>
      </c>
      <c>
        <v>0</v>
      </c>
      <c>
        <v>0</v>
      </c>
      <c>
        <v>0</v>
      </c>
      <c>
        <v>0</v>
      </c>
    </row>
    <row>
      <c>
        <v>2394691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35-19-A00002_GÜZELBAHÇE-2 ÇIKIŞ (İSTİKLAL) M11_2052314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15.10.2022 07:08:11</t>
        </is>
      </c>
      <c>
        <is>
          <t>15.10.2022 07:34:06</t>
        </is>
      </c>
      <c>
        <v>0.431944444</v>
      </c>
      <c>
        <v>3</v>
      </c>
      <c>
        <v>388</v>
      </c>
      <c>
        <v>0</v>
      </c>
      <c>
        <v>0</v>
      </c>
      <c>
        <v>0</v>
      </c>
      <c>
        <v>0</v>
      </c>
      <c>
        <v>1.295833</v>
      </c>
      <c>
        <v>167.594444</v>
      </c>
      <c>
        <v>0</v>
      </c>
      <c>
        <v>0</v>
      </c>
      <c>
        <v>0</v>
      </c>
      <c>
        <v>0</v>
      </c>
    </row>
    <row>
      <c>
        <v>2394692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07:26:25</t>
        </is>
      </c>
      <c>
        <is>
          <t>15.10.2022 07:55:28</t>
        </is>
      </c>
      <c>
        <v>0.484166666</v>
      </c>
      <c>
        <v>105</v>
      </c>
      <c>
        <v>2</v>
      </c>
      <c>
        <v>0</v>
      </c>
      <c>
        <v>0</v>
      </c>
      <c>
        <v>0</v>
      </c>
      <c>
        <v>0</v>
      </c>
      <c>
        <v>50.8375</v>
      </c>
      <c>
        <v>0.968333</v>
      </c>
      <c>
        <v>0</v>
      </c>
      <c>
        <v>0</v>
      </c>
      <c>
        <v>0</v>
      </c>
      <c>
        <v>0</v>
      </c>
    </row>
    <row>
      <c>
        <v>2394693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35-27-A00002_KEMALPAŞA-1 M06_2306690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07:30:47</t>
        </is>
      </c>
      <c>
        <is>
          <t>15.10.2022 07:40:42</t>
        </is>
      </c>
      <c>
        <v>0.165430555</v>
      </c>
      <c>
        <v>104</v>
      </c>
      <c>
        <v>621</v>
      </c>
      <c>
        <v>0</v>
      </c>
      <c>
        <v>0</v>
      </c>
      <c>
        <v>0</v>
      </c>
      <c>
        <v>0</v>
      </c>
      <c>
        <v>17.204778</v>
      </c>
      <c>
        <v>102.732375</v>
      </c>
      <c>
        <v>0</v>
      </c>
      <c>
        <v>0</v>
      </c>
      <c>
        <v>0</v>
      </c>
      <c>
        <v>0</v>
      </c>
    </row>
    <row>
      <c>
        <v>2394666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GÜZELBAHÇE İM 35-10-A00001_HatBaşıAyırıcı_53138101 M07_53138101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07:32:49</t>
        </is>
      </c>
      <c>
        <is>
          <t>15.10.2022 11:45:47</t>
        </is>
      </c>
      <c>
        <v>4.216111111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215.021667</v>
      </c>
      <c>
        <v>0</v>
      </c>
      <c>
        <v>0</v>
      </c>
      <c>
        <v>0</v>
      </c>
      <c>
        <v>0</v>
      </c>
    </row>
    <row>
      <c>
        <v>2394694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35-02-A00008_TR-B M11_2310702</t>
        </is>
      </c>
      <c>
        <v>TEİAŞ Trafo Arızası</v>
      </c>
      <c>
        <v>İletim</v>
      </c>
      <c>
        <v>Uzun</v>
      </c>
      <c>
        <v>Şebeke işletmecisi </v>
      </c>
      <c>
        <v>Bildirimsiz</v>
      </c>
      <c>
        <is>
          <t>15.10.2022 07:36:35</t>
        </is>
      </c>
      <c>
        <is>
          <t>15.10.2022 07:58:13</t>
        </is>
      </c>
      <c>
        <v>0.360555555</v>
      </c>
      <c>
        <v>270</v>
      </c>
      <c>
        <v>39927</v>
      </c>
      <c>
        <v>0</v>
      </c>
      <c>
        <v>0</v>
      </c>
      <c>
        <v>0</v>
      </c>
      <c>
        <v>0</v>
      </c>
      <c>
        <v>97.35</v>
      </c>
      <c>
        <v>14395.901644</v>
      </c>
      <c>
        <v>0</v>
      </c>
      <c>
        <v>0</v>
      </c>
      <c>
        <v>0</v>
      </c>
      <c>
        <v>0</v>
      </c>
    </row>
    <row>
      <c>
        <v>2394696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35-02-A00008_KARASULUK M17_2310708</t>
        </is>
      </c>
      <c>
        <v>Hırsızlık </v>
      </c>
      <c>
        <v>Dağıtım-OG</v>
      </c>
      <c>
        <v>Uzun</v>
      </c>
      <c>
        <v>Dışsal</v>
      </c>
      <c>
        <v>Bildirimsiz</v>
      </c>
      <c>
        <is>
          <t>15.10.2022 07:47:33</t>
        </is>
      </c>
      <c>
        <is>
          <t>15.10.2022 09:51:49</t>
        </is>
      </c>
      <c>
        <v>2.071111111</v>
      </c>
      <c>
        <v>46</v>
      </c>
      <c>
        <v>2664</v>
      </c>
      <c>
        <v>0</v>
      </c>
      <c>
        <v>0</v>
      </c>
      <c>
        <v>0</v>
      </c>
      <c>
        <v>0</v>
      </c>
      <c>
        <v>95.271111</v>
      </c>
      <c>
        <v>5517.44</v>
      </c>
      <c>
        <v>0</v>
      </c>
      <c>
        <v>0</v>
      </c>
      <c>
        <v>0</v>
      </c>
      <c>
        <v>0</v>
      </c>
    </row>
    <row>
      <c>
        <v>2394700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45-83-A00004_MANİSA-2 M12_2097148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08:13:18</t>
        </is>
      </c>
      <c>
        <is>
          <t>15.10.2022 08:47:37</t>
        </is>
      </c>
      <c>
        <v>0.571944444</v>
      </c>
      <c>
        <v>442</v>
      </c>
      <c>
        <v>924</v>
      </c>
      <c>
        <v>0</v>
      </c>
      <c>
        <v>0</v>
      </c>
      <c>
        <v>0</v>
      </c>
      <c>
        <v>0</v>
      </c>
      <c>
        <v>252.799444</v>
      </c>
      <c>
        <v>528.476666</v>
      </c>
      <c>
        <v>0</v>
      </c>
      <c>
        <v>0</v>
      </c>
      <c>
        <v>0</v>
      </c>
      <c>
        <v>0</v>
      </c>
    </row>
    <row>
      <c>
        <v>2394701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ULUKENT DM-1/16 35-28-M00069_ESKİ KARŞIYAKA M06_66552813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08:14:20</t>
        </is>
      </c>
      <c>
        <is>
          <t>15.10.2022 08:36:09</t>
        </is>
      </c>
      <c>
        <v>0.363611111</v>
      </c>
      <c>
        <v>67</v>
      </c>
      <c>
        <v>502</v>
      </c>
      <c>
        <v>0</v>
      </c>
      <c>
        <v>0</v>
      </c>
      <c>
        <v>0</v>
      </c>
      <c>
        <v>0</v>
      </c>
      <c>
        <v>24.361944</v>
      </c>
      <c>
        <v>182.532778</v>
      </c>
      <c>
        <v>0</v>
      </c>
      <c>
        <v>0</v>
      </c>
      <c>
        <v>0</v>
      </c>
      <c>
        <v>0</v>
      </c>
    </row>
    <row>
      <c>
        <v>2394703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08:25:26</t>
        </is>
      </c>
      <c>
        <is>
          <t>15.10.2022 08:33:10</t>
        </is>
      </c>
      <c>
        <v>0.128888888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4.897778</v>
      </c>
      <c>
        <v>0.773333</v>
      </c>
    </row>
    <row>
      <c>
        <v>2394708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DM-2/18 (YENİHAN) 45-71-M00155_953201468_953201468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08:45:33</t>
        </is>
      </c>
      <c>
        <is>
          <t>15.10.2022 12:51:03</t>
        </is>
      </c>
      <c>
        <v>4.091666666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4.091667</v>
      </c>
      <c>
        <v>0</v>
      </c>
      <c>
        <v>0</v>
      </c>
      <c>
        <v>0</v>
      </c>
      <c>
        <v>0</v>
      </c>
    </row>
    <row>
      <c>
        <v>2394710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YASİN KOPARAN ÖZEL TR 45-79-M00213Ö_DIREK TIPI TRAFO HUCRESI H01_2076224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08:46:02</t>
        </is>
      </c>
      <c>
        <is>
          <t>15.10.2022 10:02:48</t>
        </is>
      </c>
      <c>
        <v>1.279444444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2.558889</v>
      </c>
      <c>
        <v>0</v>
      </c>
    </row>
    <row>
      <c>
        <v>2394709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08:52:07</t>
        </is>
      </c>
      <c>
        <is>
          <t>15.10.2022 08:59:45</t>
        </is>
      </c>
      <c>
        <v>0.127222222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0.127222</v>
      </c>
      <c>
        <v>0.636111</v>
      </c>
      <c>
        <v>23.408889</v>
      </c>
      <c>
        <v>1.145</v>
      </c>
      <c>
        <v>156.992222</v>
      </c>
    </row>
    <row>
      <c>
        <v>2394723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MENEMEN KÖK-20 35-28-M00020_HatBaşıAyırıcı_53132730 M04_53132730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08:55:15</t>
        </is>
      </c>
      <c>
        <is>
          <t>15.10.2022 10:08:10</t>
        </is>
      </c>
      <c>
        <v>1.215277777</v>
      </c>
      <c>
        <v>5</v>
      </c>
      <c>
        <v>345</v>
      </c>
      <c>
        <v>0</v>
      </c>
      <c>
        <v>0</v>
      </c>
      <c>
        <v>0</v>
      </c>
      <c>
        <v>0</v>
      </c>
      <c>
        <v>6.076389</v>
      </c>
      <c>
        <v>419.270833</v>
      </c>
      <c>
        <v>0</v>
      </c>
      <c>
        <v>0</v>
      </c>
      <c>
        <v>0</v>
      </c>
      <c>
        <v>0</v>
      </c>
    </row>
    <row>
      <c>
        <v>2394711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GÖKÇEN DM 35-29-M00123_ASMALIK M12_2328948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08:56:00</t>
        </is>
      </c>
      <c>
        <is>
          <t>15.10.2022 17:03:07</t>
        </is>
      </c>
      <c>
        <v>8.118611111</v>
      </c>
      <c>
        <v>42</v>
      </c>
      <c>
        <v>338</v>
      </c>
      <c>
        <v>0</v>
      </c>
      <c>
        <v>0</v>
      </c>
      <c>
        <v>0</v>
      </c>
      <c>
        <v>0</v>
      </c>
      <c>
        <v>340.981667</v>
      </c>
      <c>
        <v>2744.090556</v>
      </c>
      <c>
        <v>0</v>
      </c>
      <c>
        <v>0</v>
      </c>
      <c>
        <v>0</v>
      </c>
      <c>
        <v>0</v>
      </c>
    </row>
    <row>
      <c>
        <v>2394712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TR-22 45-77-L00022_TR-25 L04_2107221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08:58:39</t>
        </is>
      </c>
      <c>
        <is>
          <t>15.10.2022 10:46:31</t>
        </is>
      </c>
      <c>
        <v>1.797777777</v>
      </c>
      <c>
        <v>0</v>
      </c>
      <c>
        <v>0</v>
      </c>
      <c>
        <v>0</v>
      </c>
      <c>
        <v>894</v>
      </c>
      <c>
        <v>0</v>
      </c>
      <c>
        <v>0</v>
      </c>
      <c>
        <v>0</v>
      </c>
      <c>
        <v>0</v>
      </c>
      <c>
        <v>0</v>
      </c>
      <c>
        <v>1607.213333</v>
      </c>
      <c>
        <v>0</v>
      </c>
      <c>
        <v>0</v>
      </c>
    </row>
    <row>
      <c>
        <v>2394720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YUSUFLU TR-2 35-20-L00238_955212276_955212276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08:59:56</t>
        </is>
      </c>
      <c>
        <is>
          <t>15.10.2022 12:46:48</t>
        </is>
      </c>
      <c>
        <v>3.781111111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3.781111</v>
      </c>
      <c>
        <v>0</v>
      </c>
      <c>
        <v>0</v>
      </c>
    </row>
    <row>
      <c>
        <v>2394722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M07_2321769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09:02:15</t>
        </is>
      </c>
      <c>
        <is>
          <t>15.10.2022 10:23:15</t>
        </is>
      </c>
      <c>
        <v>1.35</v>
      </c>
      <c>
        <v>115</v>
      </c>
      <c>
        <v>614</v>
      </c>
      <c>
        <v>0</v>
      </c>
      <c>
        <v>0</v>
      </c>
      <c>
        <v>0</v>
      </c>
      <c>
        <v>0</v>
      </c>
      <c>
        <v>155.25</v>
      </c>
      <c>
        <v>828.9</v>
      </c>
      <c>
        <v>0</v>
      </c>
      <c>
        <v>0</v>
      </c>
      <c>
        <v>0</v>
      </c>
      <c>
        <v>0</v>
      </c>
    </row>
    <row>
      <c>
        <v>2394715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K-3428 35-08-K03428_35-08-K03428_41975558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09:02:24</t>
        </is>
      </c>
      <c>
        <is>
          <t>15.10.2022 12:22:58</t>
        </is>
      </c>
      <c>
        <v>3.342777777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26.742222</v>
      </c>
      <c>
        <v>0</v>
      </c>
      <c>
        <v>0</v>
      </c>
      <c>
        <v>0</v>
      </c>
      <c>
        <v>0</v>
      </c>
    </row>
    <row>
      <c>
        <v>2394716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TR-9 35-26-M00009_TR-10 M03_65916511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09:02:28</t>
        </is>
      </c>
      <c>
        <is>
          <t>15.10.2022 16:38:00</t>
        </is>
      </c>
      <c>
        <v>7.592222222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652.931111</v>
      </c>
      <c>
        <v>0</v>
      </c>
      <c>
        <v>0</v>
      </c>
      <c>
        <v>0</v>
      </c>
      <c>
        <v>0</v>
      </c>
    </row>
    <row>
      <c>
        <v>2394789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35-18-A00001_OVACIK L08_2053078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09:03:53</t>
        </is>
      </c>
      <c>
        <is>
          <t>15.10.2022 12:39:02</t>
        </is>
      </c>
      <c>
        <v>3.585833333</v>
      </c>
      <c>
        <v>0</v>
      </c>
      <c>
        <v>0</v>
      </c>
      <c>
        <v>5</v>
      </c>
      <c>
        <v>3578</v>
      </c>
      <c>
        <v>0</v>
      </c>
      <c>
        <v>0</v>
      </c>
      <c>
        <v>0</v>
      </c>
      <c>
        <v>0</v>
      </c>
      <c>
        <v>17.929167</v>
      </c>
      <c>
        <v>12830.111665</v>
      </c>
      <c>
        <v>0</v>
      </c>
      <c>
        <v>0</v>
      </c>
    </row>
    <row>
      <c>
        <v>2394724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TR-22 45-77-L00022_TR-28 L03_2330224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09:04:03</t>
        </is>
      </c>
      <c>
        <is>
          <t>15.10.2022 15:31:57</t>
        </is>
      </c>
      <c>
        <v>6.465</v>
      </c>
      <c>
        <v>0</v>
      </c>
      <c>
        <v>0</v>
      </c>
      <c>
        <v>3</v>
      </c>
      <c>
        <v>1500</v>
      </c>
      <c>
        <v>0</v>
      </c>
      <c>
        <v>0</v>
      </c>
      <c>
        <v>0</v>
      </c>
      <c>
        <v>0</v>
      </c>
      <c>
        <v>19.395</v>
      </c>
      <c>
        <v>9697.5</v>
      </c>
      <c>
        <v>0</v>
      </c>
      <c>
        <v>0</v>
      </c>
    </row>
    <row>
      <c>
        <v>2394718</v>
      </c>
      <c>
        <v>1</v>
      </c>
      <c>
        <is>
          <t>İZMİR</t>
        </is>
      </c>
      <c>
        <v>SELÇUK</v>
      </c>
      <c>
        <is>
          <t>OG Fideri</t>
        </is>
      </c>
      <c t="inlineStr">
        <is>
          <t>DM-3/TR-9 35-13-L00055_TR-18 L01_66486527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09:04:08</t>
        </is>
      </c>
      <c>
        <is>
          <t>15.10.2022 10:00:32</t>
        </is>
      </c>
      <c>
        <v>0.94</v>
      </c>
      <c>
        <v>0</v>
      </c>
      <c>
        <v>0</v>
      </c>
      <c>
        <v>0</v>
      </c>
      <c>
        <v>843</v>
      </c>
      <c>
        <v>0</v>
      </c>
      <c>
        <v>0</v>
      </c>
      <c>
        <v>0</v>
      </c>
      <c>
        <v>0</v>
      </c>
      <c>
        <v>0</v>
      </c>
      <c>
        <v>792.42</v>
      </c>
      <c>
        <v>0</v>
      </c>
      <c>
        <v>0</v>
      </c>
    </row>
    <row>
      <c>
        <v>2394726</v>
      </c>
      <c>
        <v>1</v>
      </c>
      <c>
        <is>
          <t>İZMİR</t>
        </is>
      </c>
      <c>
        <v>NARLIDERE</v>
      </c>
      <c>
        <is>
          <t>TM Fideri</t>
        </is>
      </c>
      <c t="inlineStr">
        <is>
          <t>ILICA GIS TM 35-07-A00002_ILICA-8 K08_2056207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09:04:53</t>
        </is>
      </c>
      <c>
        <is>
          <t>15.10.2022 12:36:07</t>
        </is>
      </c>
      <c>
        <v>3.520555555</v>
      </c>
      <c>
        <v>4</v>
      </c>
      <c>
        <v>1904</v>
      </c>
      <c>
        <v>0</v>
      </c>
      <c>
        <v>0</v>
      </c>
      <c>
        <v>0</v>
      </c>
      <c>
        <v>0</v>
      </c>
      <c>
        <v>14.082222</v>
      </c>
      <c>
        <v>6703.137777</v>
      </c>
      <c>
        <v>0</v>
      </c>
      <c>
        <v>0</v>
      </c>
      <c>
        <v>0</v>
      </c>
      <c>
        <v>0</v>
      </c>
    </row>
    <row>
      <c>
        <v>2394725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TR-7/TR-8/TR-9 M02_72111139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09:07:53</t>
        </is>
      </c>
      <c>
        <is>
          <t>15.10.2022 18:09:20</t>
        </is>
      </c>
      <c>
        <v>9.024166666</v>
      </c>
      <c>
        <v>44</v>
      </c>
      <c>
        <v>440</v>
      </c>
      <c>
        <v>0</v>
      </c>
      <c>
        <v>0</v>
      </c>
      <c>
        <v>0</v>
      </c>
      <c>
        <v>0</v>
      </c>
      <c>
        <v>397.063333</v>
      </c>
      <c>
        <v>3970.633333</v>
      </c>
      <c>
        <v>0</v>
      </c>
      <c>
        <v>0</v>
      </c>
      <c>
        <v>0</v>
      </c>
      <c>
        <v>0</v>
      </c>
    </row>
    <row>
      <c>
        <v>2394732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 KÖK 45-78-M00651_HatBaşıAyırıcı_53140094 M03_53140094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09:14:04</t>
        </is>
      </c>
      <c>
        <is>
          <t>15.10.2022 10:33:13</t>
        </is>
      </c>
      <c>
        <v>1.319166666</v>
      </c>
      <c>
        <v>0</v>
      </c>
      <c>
        <v>0</v>
      </c>
      <c>
        <v>0</v>
      </c>
      <c>
        <v>0</v>
      </c>
      <c>
        <v>15</v>
      </c>
      <c>
        <v>136</v>
      </c>
      <c>
        <v>0</v>
      </c>
      <c>
        <v>0</v>
      </c>
      <c>
        <v>0</v>
      </c>
      <c>
        <v>0</v>
      </c>
      <c>
        <v>19.7875</v>
      </c>
      <c>
        <v>179.406667</v>
      </c>
    </row>
    <row>
      <c>
        <v>2394728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TR-4/18 İSKELE L04_72170453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09:14:33</t>
        </is>
      </c>
      <c>
        <is>
          <t>15.10.2022 16:21:33</t>
        </is>
      </c>
      <c>
        <v>7.116666666</v>
      </c>
      <c>
        <v>0</v>
      </c>
      <c>
        <v>0</v>
      </c>
      <c>
        <v>4</v>
      </c>
      <c>
        <v>1612</v>
      </c>
      <c>
        <v>0</v>
      </c>
      <c>
        <v>0</v>
      </c>
      <c>
        <v>0</v>
      </c>
      <c>
        <v>0</v>
      </c>
      <c>
        <v>28.466667</v>
      </c>
      <c>
        <v>11472.066666</v>
      </c>
      <c>
        <v>0</v>
      </c>
      <c>
        <v>0</v>
      </c>
    </row>
    <row>
      <c>
        <v>2394729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AYBER TEKNİK POMPA ÖZEL TR 35-26-M01395Ö_ H_62907955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09:15:44</t>
        </is>
      </c>
      <c>
        <is>
          <t>15.10.2022 13:20:58</t>
        </is>
      </c>
      <c>
        <v>4.087222222</v>
      </c>
      <c>
        <v>1</v>
      </c>
      <c>
        <v>0</v>
      </c>
      <c>
        <v>0</v>
      </c>
      <c>
        <v>0</v>
      </c>
      <c>
        <v>0</v>
      </c>
      <c>
        <v>0</v>
      </c>
      <c>
        <v>4.087222</v>
      </c>
      <c>
        <v>0</v>
      </c>
      <c>
        <v>0</v>
      </c>
      <c>
        <v>0</v>
      </c>
      <c>
        <v>0</v>
      </c>
      <c>
        <v>0</v>
      </c>
    </row>
    <row>
      <c>
        <v>2394738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ASARLIK TR-16 35-28-M00174_ASARLIK TR-3 M01_66531251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09:16:43</t>
        </is>
      </c>
      <c>
        <is>
          <t>15.10.2022 11:58:28</t>
        </is>
      </c>
      <c>
        <v>2.695833333</v>
      </c>
      <c>
        <v>0</v>
      </c>
      <c>
        <v>4142</v>
      </c>
      <c>
        <v>0</v>
      </c>
      <c>
        <v>0</v>
      </c>
      <c>
        <v>0</v>
      </c>
      <c>
        <v>0</v>
      </c>
      <c>
        <v>0</v>
      </c>
      <c>
        <v>11166.141665</v>
      </c>
      <c>
        <v>0</v>
      </c>
      <c>
        <v>0</v>
      </c>
      <c>
        <v>0</v>
      </c>
      <c>
        <v>0</v>
      </c>
    </row>
    <row>
      <c>
        <v>2394730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45-73-M00150_AKKEÇİLİ ÇIKIŞ M01_66715933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09:16:44</t>
        </is>
      </c>
      <c>
        <is>
          <t>15.10.2022 17:20:08</t>
        </is>
      </c>
      <c>
        <v>8.056666666</v>
      </c>
      <c>
        <v>38</v>
      </c>
      <c>
        <v>387</v>
      </c>
      <c>
        <v>0</v>
      </c>
      <c>
        <v>0</v>
      </c>
      <c>
        <v>0</v>
      </c>
      <c>
        <v>67</v>
      </c>
      <c>
        <v>306.153333</v>
      </c>
      <c>
        <v>3117.93</v>
      </c>
      <c>
        <v>0</v>
      </c>
      <c>
        <v>0</v>
      </c>
      <c>
        <v>0</v>
      </c>
      <c>
        <v>539.796667</v>
      </c>
    </row>
    <row>
      <c>
        <v>2394734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M-234 35-02-M00234_B_56379587_56379587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09:18:06</t>
        </is>
      </c>
      <c>
        <is>
          <t>15.10.2022 11:07:06</t>
        </is>
      </c>
      <c>
        <v>1.816666666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52.683333</v>
      </c>
      <c>
        <v>0</v>
      </c>
      <c>
        <v>0</v>
      </c>
      <c>
        <v>0</v>
      </c>
      <c>
        <v>0</v>
      </c>
    </row>
    <row>
      <c>
        <v>2394733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35-26-A00001_KEMALPAŞA YOLU L03_2071923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15.10.2022 09:20:08</t>
        </is>
      </c>
      <c>
        <is>
          <t>15.10.2022 09:56:19</t>
        </is>
      </c>
      <c>
        <v>0.603055555</v>
      </c>
      <c>
        <v>14</v>
      </c>
      <c>
        <v>61</v>
      </c>
      <c>
        <v>0</v>
      </c>
      <c>
        <v>0</v>
      </c>
      <c>
        <v>0</v>
      </c>
      <c>
        <v>0</v>
      </c>
      <c>
        <v>8.442778</v>
      </c>
      <c>
        <v>36.786389</v>
      </c>
      <c>
        <v>0</v>
      </c>
      <c>
        <v>0</v>
      </c>
      <c>
        <v>0</v>
      </c>
      <c>
        <v>0</v>
      </c>
    </row>
    <row>
      <c>
        <v>2394735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VİLLAKENT DM 35-28-M00381_KÖK-24(SEYREK) M03_66521695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09:20:43</t>
        </is>
      </c>
      <c>
        <is>
          <t>15.10.2022 10:50:52</t>
        </is>
      </c>
      <c>
        <v>1.5025</v>
      </c>
      <c>
        <v>46</v>
      </c>
      <c>
        <v>5554</v>
      </c>
      <c>
        <v>0</v>
      </c>
      <c>
        <v>0</v>
      </c>
      <c>
        <v>0</v>
      </c>
      <c>
        <v>0</v>
      </c>
      <c>
        <v>69.115</v>
      </c>
      <c>
        <v>8344.885</v>
      </c>
      <c>
        <v>0</v>
      </c>
      <c>
        <v>0</v>
      </c>
      <c>
        <v>0</v>
      </c>
      <c>
        <v>0</v>
      </c>
    </row>
    <row>
      <c>
        <v>2394736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TR-17 35-23-L00017_A_56398882_56398882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15.10.2022 09:20:53</t>
        </is>
      </c>
      <c>
        <is>
          <t>15.10.2022 10:56:43</t>
        </is>
      </c>
      <c>
        <v>1.597222222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148.541667</v>
      </c>
      <c>
        <v>0</v>
      </c>
      <c>
        <v>0</v>
      </c>
      <c>
        <v>0</v>
      </c>
      <c>
        <v>0</v>
      </c>
    </row>
    <row>
      <c>
        <v>2394745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K-2318 35-01-K02318_35-01-K02318_2352450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09:21:43</t>
        </is>
      </c>
      <c>
        <is>
          <t>15.10.2022 12:53:15</t>
        </is>
      </c>
      <c>
        <v>3.525555555</v>
      </c>
      <c>
        <v>0</v>
      </c>
      <c>
        <v>429</v>
      </c>
      <c>
        <v>0</v>
      </c>
      <c>
        <v>0</v>
      </c>
      <c>
        <v>0</v>
      </c>
      <c>
        <v>0</v>
      </c>
      <c>
        <v>0</v>
      </c>
      <c>
        <v>1512.463333</v>
      </c>
      <c>
        <v>0</v>
      </c>
      <c>
        <v>0</v>
      </c>
      <c>
        <v>0</v>
      </c>
      <c>
        <v>0</v>
      </c>
    </row>
    <row>
      <c>
        <v>2394748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DEMİRKÖPRÜ TM 45-78-A00005_HatBaşıAyırıcı_53139846 M05_53139846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09:22:04</t>
        </is>
      </c>
      <c>
        <is>
          <t>15.10.2022 15:53:16</t>
        </is>
      </c>
      <c>
        <v>6.52</v>
      </c>
      <c>
        <v>0</v>
      </c>
      <c>
        <v>0</v>
      </c>
      <c>
        <v>0</v>
      </c>
      <c>
        <v>0</v>
      </c>
      <c>
        <v>11</v>
      </c>
      <c>
        <v>460</v>
      </c>
      <c>
        <v>0</v>
      </c>
      <c>
        <v>0</v>
      </c>
      <c>
        <v>0</v>
      </c>
      <c>
        <v>0</v>
      </c>
      <c>
        <v>71.72</v>
      </c>
      <c>
        <v>2999.2</v>
      </c>
    </row>
    <row>
      <c>
        <v>2394741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DEMİRCİ TR-1 35-26-M00780_C_83006444_83006444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15.10.2022 09:22:08</t>
        </is>
      </c>
      <c>
        <is>
          <t>15.10.2022 11:20:14</t>
        </is>
      </c>
      <c>
        <v>1.968333333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49.208333</v>
      </c>
      <c>
        <v>0</v>
      </c>
      <c>
        <v>0</v>
      </c>
      <c>
        <v>0</v>
      </c>
      <c>
        <v>0</v>
      </c>
    </row>
    <row>
      <c>
        <v>2394739</v>
      </c>
      <c>
        <v>1</v>
      </c>
      <c>
        <is>
          <t>İZMİR</t>
        </is>
      </c>
      <c>
        <v>ÖDEMİŞ</v>
      </c>
      <c>
        <is>
          <t>Saha Dağıtım Kutusu (SDK)</t>
        </is>
      </c>
      <c t="inlineStr">
        <is>
          <t>TR-136 35-15-M00136_A a18b_48912957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09:23:21</t>
        </is>
      </c>
      <c>
        <is>
          <t>15.10.2022 12:22:27</t>
        </is>
      </c>
      <c>
        <v>2.985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2.985</v>
      </c>
      <c>
        <v>0</v>
      </c>
      <c>
        <v>0</v>
      </c>
      <c>
        <v>0</v>
      </c>
      <c>
        <v>0</v>
      </c>
    </row>
    <row>
      <c>
        <v>2394740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K-1042 35-03-K01042_35-03-K01042_2355596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09:26:51</t>
        </is>
      </c>
      <c>
        <is>
          <t>15.10.2022 16:38:41</t>
        </is>
      </c>
      <c>
        <v>7.197222222</v>
      </c>
      <c>
        <v>0</v>
      </c>
      <c>
        <v>457</v>
      </c>
      <c>
        <v>0</v>
      </c>
      <c>
        <v>0</v>
      </c>
      <c>
        <v>0</v>
      </c>
      <c>
        <v>0</v>
      </c>
      <c>
        <v>0</v>
      </c>
      <c>
        <v>3289.130555</v>
      </c>
      <c>
        <v>0</v>
      </c>
      <c>
        <v>0</v>
      </c>
      <c>
        <v>0</v>
      </c>
      <c>
        <v>0</v>
      </c>
    </row>
    <row>
      <c>
        <v>2394751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YENİÇİFTLİK KÖK 35-20-L00373_ L05_2331262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09:27:55</t>
        </is>
      </c>
      <c>
        <is>
          <t>15.10.2022 11:05:18</t>
        </is>
      </c>
      <c>
        <v>1.623055555</v>
      </c>
      <c>
        <v>19</v>
      </c>
      <c>
        <v>122</v>
      </c>
      <c>
        <v>0</v>
      </c>
      <c>
        <v>0</v>
      </c>
      <c>
        <v>0</v>
      </c>
      <c>
        <v>0</v>
      </c>
      <c>
        <v>30.838056</v>
      </c>
      <c>
        <v>198.012778</v>
      </c>
      <c>
        <v>0</v>
      </c>
      <c>
        <v>0</v>
      </c>
      <c>
        <v>0</v>
      </c>
      <c>
        <v>0</v>
      </c>
    </row>
    <row>
      <c>
        <v>2394742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TR-3 35-31-L00081_35-31-L00081_2363469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09:28:08</t>
        </is>
      </c>
      <c>
        <is>
          <t>15.10.2022 17:26:24</t>
        </is>
      </c>
      <c>
        <v>7.971111111</v>
      </c>
      <c>
        <v>0</v>
      </c>
      <c>
        <v>0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430.44</v>
      </c>
    </row>
    <row>
      <c>
        <v>2394743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M-1000 35-03-M01000_C_56353456_56353456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09:28:57</t>
        </is>
      </c>
      <c>
        <is>
          <t>15.10.2022 12:21:47</t>
        </is>
      </c>
      <c>
        <v>2.880555555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391.755555</v>
      </c>
      <c>
        <v>0</v>
      </c>
      <c>
        <v>0</v>
      </c>
      <c>
        <v>0</v>
      </c>
      <c>
        <v>0</v>
      </c>
    </row>
    <row>
      <c>
        <v>2394746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M-1282 35-02-M01282_C_56382505_56382505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09:31:45</t>
        </is>
      </c>
      <c>
        <is>
          <t>15.10.2022 12:18:27</t>
        </is>
      </c>
      <c>
        <v>2.778333333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380.631667</v>
      </c>
      <c>
        <v>0</v>
      </c>
      <c>
        <v>0</v>
      </c>
      <c>
        <v>0</v>
      </c>
      <c>
        <v>0</v>
      </c>
    </row>
    <row>
      <c>
        <v>2394747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35-18-L00105_DAĞITIM TRAFO L-105 L06_2324758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15.10.2022 09:32:03</t>
        </is>
      </c>
      <c>
        <is>
          <t>15.10.2022 09:35:55</t>
        </is>
      </c>
      <c>
        <v>0.064444444</v>
      </c>
      <c>
        <v>0</v>
      </c>
      <c>
        <v>0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7.217778</v>
      </c>
      <c>
        <v>0</v>
      </c>
      <c>
        <v>0</v>
      </c>
    </row>
    <row>
      <c>
        <v>2394752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DM08/TR01 45-73-M00017_DM-8/38 M03_66752497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09:32:51</t>
        </is>
      </c>
      <c>
        <is>
          <t>15.10.2022 11:02:28</t>
        </is>
      </c>
      <c>
        <v>1.493611111</v>
      </c>
      <c>
        <v>0</v>
      </c>
      <c>
        <v>872</v>
      </c>
      <c>
        <v>0</v>
      </c>
      <c>
        <v>0</v>
      </c>
      <c>
        <v>0</v>
      </c>
      <c>
        <v>0</v>
      </c>
      <c>
        <v>0</v>
      </c>
      <c>
        <v>1302.428889</v>
      </c>
      <c>
        <v>0</v>
      </c>
      <c>
        <v>0</v>
      </c>
      <c>
        <v>0</v>
      </c>
      <c>
        <v>0</v>
      </c>
    </row>
    <row>
      <c>
        <v>2394749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TR-118 EMEK SANAYİ-1 35-26-L00040_TR-119 L03_65973175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09:33:05</t>
        </is>
      </c>
      <c>
        <is>
          <t>15.10.2022 17:11:20</t>
        </is>
      </c>
      <c>
        <v>7.6375</v>
      </c>
      <c>
        <v>2</v>
      </c>
      <c>
        <v>137</v>
      </c>
      <c>
        <v>0</v>
      </c>
      <c>
        <v>0</v>
      </c>
      <c>
        <v>0</v>
      </c>
      <c>
        <v>0</v>
      </c>
      <c>
        <v>15.275</v>
      </c>
      <c>
        <v>1046.3375</v>
      </c>
      <c>
        <v>0</v>
      </c>
      <c>
        <v>0</v>
      </c>
      <c>
        <v>0</v>
      </c>
      <c>
        <v>0</v>
      </c>
    </row>
    <row>
      <c>
        <v>2394750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 ENH M09_72190075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09:33:29</t>
        </is>
      </c>
      <c>
        <is>
          <t>15.10.2022 15:44:50</t>
        </is>
      </c>
      <c>
        <v>6.189166666</v>
      </c>
      <c>
        <v>18</v>
      </c>
      <c>
        <v>184</v>
      </c>
      <c>
        <v>0</v>
      </c>
      <c>
        <v>0</v>
      </c>
      <c>
        <v>0</v>
      </c>
      <c>
        <v>0</v>
      </c>
      <c>
        <v>111.405</v>
      </c>
      <c>
        <v>1138.806667</v>
      </c>
      <c>
        <v>0</v>
      </c>
      <c>
        <v>0</v>
      </c>
      <c>
        <v>0</v>
      </c>
      <c>
        <v>0</v>
      </c>
    </row>
    <row>
      <c>
        <v>2394744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K-1548 35-01-K01548_35-01-K01548_42588771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09:34:43</t>
        </is>
      </c>
      <c>
        <is>
          <t>15.10.2022 12:55:52</t>
        </is>
      </c>
      <c>
        <v>3.3525</v>
      </c>
      <c>
        <v>0</v>
      </c>
      <c>
        <v>362</v>
      </c>
      <c>
        <v>0</v>
      </c>
      <c>
        <v>0</v>
      </c>
      <c>
        <v>0</v>
      </c>
      <c>
        <v>0</v>
      </c>
      <c>
        <v>0</v>
      </c>
      <c>
        <v>1213.605</v>
      </c>
      <c>
        <v>0</v>
      </c>
      <c>
        <v>0</v>
      </c>
      <c>
        <v>0</v>
      </c>
      <c>
        <v>0</v>
      </c>
    </row>
    <row>
      <c>
        <v>2394754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TR-79 DEREKENARI 35-19-L00079_A_56354703_56354703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15.10.2022 09:38:02</t>
        </is>
      </c>
      <c>
        <is>
          <t>15.10.2022 10:02:52</t>
        </is>
      </c>
      <c>
        <v>0.413888888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25.247222</v>
      </c>
      <c>
        <v>0</v>
      </c>
      <c>
        <v>0</v>
      </c>
      <c>
        <v>0</v>
      </c>
      <c>
        <v>0</v>
      </c>
    </row>
    <row>
      <c>
        <v>2394753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09:38:27</t>
        </is>
      </c>
      <c>
        <is>
          <t>15.10.2022 09:51:19</t>
        </is>
      </c>
      <c>
        <v>0.214444444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0.214444</v>
      </c>
      <c>
        <v>1.072222</v>
      </c>
      <c>
        <v>39.457778</v>
      </c>
      <c>
        <v>1.93</v>
      </c>
      <c>
        <v>264.624444</v>
      </c>
    </row>
    <row>
      <c>
        <v>2394755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GÖÇBEYLİ TOPRAK SULAMA TR-1 35-16-M00294_DIREK TIPI TRAFO HUCRESI H01_2039688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09:44:03</t>
        </is>
      </c>
      <c>
        <is>
          <t>15.10.2022 12:58:27</t>
        </is>
      </c>
      <c>
        <v>3.24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12.96</v>
      </c>
    </row>
    <row>
      <c>
        <v>2394756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K-736 35-01-K00736_35-01-K00736_2361033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09:44:15</t>
        </is>
      </c>
      <c>
        <is>
          <t>15.10.2022 12:59:23</t>
        </is>
      </c>
      <c>
        <v>3.252222222</v>
      </c>
      <c>
        <v>0</v>
      </c>
      <c>
        <v>468</v>
      </c>
      <c>
        <v>0</v>
      </c>
      <c>
        <v>0</v>
      </c>
      <c>
        <v>0</v>
      </c>
      <c>
        <v>0</v>
      </c>
      <c>
        <v>0</v>
      </c>
      <c>
        <v>1522.04</v>
      </c>
      <c>
        <v>0</v>
      </c>
      <c>
        <v>0</v>
      </c>
      <c>
        <v>0</v>
      </c>
      <c>
        <v>0</v>
      </c>
    </row>
    <row>
      <c>
        <v>2394759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ÇANAKÇI KÖK 45-79-M00194_HatBaşıAyırıcı_64260302 M01_64260302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15.10.2022 09:45:42</t>
        </is>
      </c>
      <c>
        <is>
          <t>15.10.2022 10:15:19</t>
        </is>
      </c>
      <c>
        <v>0.493611111</v>
      </c>
      <c>
        <v>0</v>
      </c>
      <c>
        <v>0</v>
      </c>
      <c>
        <v>0</v>
      </c>
      <c>
        <v>0</v>
      </c>
      <c>
        <v>7</v>
      </c>
      <c>
        <v>61</v>
      </c>
      <c>
        <v>0</v>
      </c>
      <c>
        <v>0</v>
      </c>
      <c>
        <v>0</v>
      </c>
      <c>
        <v>0</v>
      </c>
      <c>
        <v>3.455278</v>
      </c>
      <c>
        <v>30.110278</v>
      </c>
    </row>
    <row>
      <c>
        <v>2394757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35-26-A00004_DAĞKIZILCA-2 M07_2306547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09:48:23</t>
        </is>
      </c>
      <c>
        <is>
          <t>15.10.2022 09:51:33</t>
        </is>
      </c>
      <c>
        <v>0.052777777</v>
      </c>
      <c>
        <v>245</v>
      </c>
      <c>
        <v>8191</v>
      </c>
      <c>
        <v>0</v>
      </c>
      <c>
        <v>0</v>
      </c>
      <c>
        <v>0</v>
      </c>
      <c>
        <v>0</v>
      </c>
      <c>
        <v>12.930555</v>
      </c>
      <c>
        <v>432.302771</v>
      </c>
      <c>
        <v>0</v>
      </c>
      <c>
        <v>0</v>
      </c>
      <c>
        <v>0</v>
      </c>
      <c>
        <v>0</v>
      </c>
    </row>
    <row>
      <c>
        <v>2394762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AYASKENT DM-1 35-16-M00009_AYASKENT TR-2 M04_82964181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09:51:08</t>
        </is>
      </c>
      <c>
        <is>
          <t>15.10.2022 13:05:06</t>
        </is>
      </c>
      <c>
        <v>3.232777777</v>
      </c>
      <c>
        <v>0</v>
      </c>
      <c>
        <v>0</v>
      </c>
      <c>
        <v>0</v>
      </c>
      <c>
        <v>0</v>
      </c>
      <c>
        <v>10</v>
      </c>
      <c>
        <v>53</v>
      </c>
      <c>
        <v>0</v>
      </c>
      <c>
        <v>0</v>
      </c>
      <c>
        <v>0</v>
      </c>
      <c>
        <v>0</v>
      </c>
      <c>
        <v>32.327778</v>
      </c>
      <c>
        <v>171.337222</v>
      </c>
    </row>
    <row>
      <c>
        <v>2394760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45-71-M00185_OSMANCALI M04_72256928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09:51:58</t>
        </is>
      </c>
      <c>
        <is>
          <t>15.10.2022 15:13:03</t>
        </is>
      </c>
      <c>
        <v>5.351388888</v>
      </c>
      <c>
        <v>59</v>
      </c>
      <c>
        <v>1495</v>
      </c>
      <c>
        <v>0</v>
      </c>
      <c>
        <v>0</v>
      </c>
      <c>
        <v>0</v>
      </c>
      <c>
        <v>0</v>
      </c>
      <c>
        <v>315.731944</v>
      </c>
      <c>
        <v>8000.326388</v>
      </c>
      <c>
        <v>0</v>
      </c>
      <c>
        <v>0</v>
      </c>
      <c>
        <v>0</v>
      </c>
      <c>
        <v>0</v>
      </c>
    </row>
    <row>
      <c>
        <v>2394761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M-3103(YATIRIM REZERVE) 35-03-M03103_F_56363939_56363939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09:52:22</t>
        </is>
      </c>
      <c>
        <is>
          <t>15.10.2022 16:45:41</t>
        </is>
      </c>
      <c>
        <v>6.888611111</v>
      </c>
      <c>
        <v>0</v>
      </c>
      <c>
        <v>152</v>
      </c>
      <c>
        <v>0</v>
      </c>
      <c>
        <v>0</v>
      </c>
      <c>
        <v>0</v>
      </c>
      <c>
        <v>0</v>
      </c>
      <c>
        <v>0</v>
      </c>
      <c>
        <v>1047.068889</v>
      </c>
      <c>
        <v>0</v>
      </c>
      <c>
        <v>0</v>
      </c>
      <c>
        <v>0</v>
      </c>
      <c>
        <v>0</v>
      </c>
    </row>
    <row>
      <c>
        <v>2394771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K-467 35-01-K00467_35-01-K00467_42393705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09:56:53</t>
        </is>
      </c>
      <c>
        <is>
          <t>15.10.2022 12:08:04</t>
        </is>
      </c>
      <c>
        <v>2.186388888</v>
      </c>
      <c>
        <v>0</v>
      </c>
      <c>
        <v>412</v>
      </c>
      <c>
        <v>0</v>
      </c>
      <c>
        <v>0</v>
      </c>
      <c>
        <v>0</v>
      </c>
      <c>
        <v>0</v>
      </c>
      <c>
        <v>0</v>
      </c>
      <c>
        <v>900.792222</v>
      </c>
      <c>
        <v>0</v>
      </c>
      <c>
        <v>0</v>
      </c>
      <c>
        <v>0</v>
      </c>
      <c>
        <v>0</v>
      </c>
    </row>
    <row>
      <c>
        <v>2394764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EMİRHACILI TR-1 45-78-L00605_953276812_953276812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10:01:02</t>
        </is>
      </c>
      <c>
        <is>
          <t>15.10.2022 11:09:36</t>
        </is>
      </c>
      <c>
        <v>1.142777777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1.142778</v>
      </c>
      <c>
        <v>0</v>
      </c>
      <c>
        <v>0</v>
      </c>
      <c>
        <v>0</v>
      </c>
      <c>
        <v>0</v>
      </c>
    </row>
    <row>
      <c>
        <v>2394765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UZUNKÖY TR-3 35-31-L00145_35-31-L00145_2364099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10:01:58</t>
        </is>
      </c>
      <c>
        <is>
          <t>15.10.2022 16:00:24</t>
        </is>
      </c>
      <c>
        <v>5.973888888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256.877222</v>
      </c>
      <c>
        <v>0</v>
      </c>
      <c>
        <v>0</v>
      </c>
    </row>
    <row>
      <c>
        <v>2394772</v>
      </c>
      <c>
        <v>1</v>
      </c>
      <c>
        <is>
          <t>İZMİR</t>
        </is>
      </c>
      <c>
        <v>BEYDAĞ</v>
      </c>
      <c>
        <is>
          <t>DM</t>
        </is>
      </c>
      <c t="inlineStr">
        <is>
          <t>BEYDAĞ İM 35-32-A00001_ŞEHİR-1 L02_2308130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10:02:23</t>
        </is>
      </c>
      <c>
        <is>
          <t>15.10.2022 12:28:45</t>
        </is>
      </c>
      <c>
        <v>2.439444444</v>
      </c>
      <c>
        <v>0</v>
      </c>
      <c>
        <v>1</v>
      </c>
      <c>
        <v>9</v>
      </c>
      <c>
        <v>4273</v>
      </c>
      <c>
        <v>0</v>
      </c>
      <c>
        <v>0</v>
      </c>
      <c>
        <v>0</v>
      </c>
      <c>
        <v>2.439444</v>
      </c>
      <c>
        <v>21.955</v>
      </c>
      <c>
        <v>10423.746109</v>
      </c>
      <c>
        <v>0</v>
      </c>
      <c>
        <v>0</v>
      </c>
    </row>
    <row>
      <c>
        <v>2394766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TR-3 45-81-M00003_ŞEHİR-1 GİRİŞ M01_2076757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10:02:32</t>
        </is>
      </c>
      <c>
        <is>
          <t>15.10.2022 15:58:07</t>
        </is>
      </c>
      <c>
        <v>5.926388888</v>
      </c>
      <c>
        <v>0</v>
      </c>
      <c>
        <v>1</v>
      </c>
      <c>
        <v>6</v>
      </c>
      <c>
        <v>2009</v>
      </c>
      <c>
        <v>0</v>
      </c>
      <c>
        <v>0</v>
      </c>
      <c>
        <v>0</v>
      </c>
      <c>
        <v>5.926389</v>
      </c>
      <c>
        <v>35.558333</v>
      </c>
      <c>
        <v>11906.115276</v>
      </c>
      <c>
        <v>0</v>
      </c>
      <c>
        <v>0</v>
      </c>
    </row>
    <row>
      <c>
        <v>2394774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YENİKÖY TR-4 45-71-M00125_YENİKÖY TR-3 M03_72244279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10:02:52</t>
        </is>
      </c>
      <c>
        <is>
          <t>15.10.2022 11:07:44</t>
        </is>
      </c>
      <c>
        <v>1.081111111</v>
      </c>
      <c>
        <v>9</v>
      </c>
      <c>
        <v>469</v>
      </c>
      <c>
        <v>0</v>
      </c>
      <c>
        <v>0</v>
      </c>
      <c>
        <v>0</v>
      </c>
      <c>
        <v>0</v>
      </c>
      <c>
        <v>9.73</v>
      </c>
      <c>
        <v>507.041111</v>
      </c>
      <c>
        <v>0</v>
      </c>
      <c>
        <v>0</v>
      </c>
      <c>
        <v>0</v>
      </c>
      <c>
        <v>0</v>
      </c>
    </row>
    <row>
      <c>
        <v>2394770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TR-2/16 45-83-L00016_19 MAYIS OKULU L01_61338933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10:05:33</t>
        </is>
      </c>
      <c>
        <is>
          <t>15.10.2022 16:50:54</t>
        </is>
      </c>
      <c>
        <v>6.755833333</v>
      </c>
      <c>
        <v>3</v>
      </c>
      <c>
        <v>208</v>
      </c>
      <c>
        <v>0</v>
      </c>
      <c>
        <v>0</v>
      </c>
      <c>
        <v>0</v>
      </c>
      <c>
        <v>0</v>
      </c>
      <c>
        <v>20.2675</v>
      </c>
      <c>
        <v>1405.213333</v>
      </c>
      <c>
        <v>0</v>
      </c>
      <c>
        <v>0</v>
      </c>
      <c>
        <v>0</v>
      </c>
      <c>
        <v>0</v>
      </c>
    </row>
    <row>
      <c>
        <v>2394773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TR-18 35-13-L00018_A_56369534_56369534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10:07:52</t>
        </is>
      </c>
      <c>
        <is>
          <t>15.10.2022 17:03:12</t>
        </is>
      </c>
      <c>
        <v>6.922222222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311.5</v>
      </c>
      <c>
        <v>0</v>
      </c>
      <c>
        <v>0</v>
      </c>
    </row>
    <row>
      <c>
        <v>2394779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M-1147 35-09-M01147_M-362 M02_47553622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15.10.2022 10:08:48</t>
        </is>
      </c>
      <c>
        <is>
          <t>15.10.2022 12:30:46</t>
        </is>
      </c>
      <c>
        <v>2.366111111</v>
      </c>
      <c>
        <v>25</v>
      </c>
      <c>
        <v>856</v>
      </c>
      <c>
        <v>0</v>
      </c>
      <c>
        <v>0</v>
      </c>
      <c>
        <v>0</v>
      </c>
      <c>
        <v>0</v>
      </c>
      <c>
        <v>59.152778</v>
      </c>
      <c>
        <v>2025.391111</v>
      </c>
      <c>
        <v>0</v>
      </c>
      <c>
        <v>0</v>
      </c>
      <c>
        <v>0</v>
      </c>
      <c>
        <v>0</v>
      </c>
    </row>
    <row>
      <c>
        <v>2394775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DM12/TR03 45-73-M00096_DM-12/1 M02_66817425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10:10:10</t>
        </is>
      </c>
      <c>
        <is>
          <t>15.10.2022 16:16:20</t>
        </is>
      </c>
      <c>
        <v>6.102777777</v>
      </c>
      <c>
        <v>0</v>
      </c>
      <c>
        <v>536</v>
      </c>
      <c>
        <v>0</v>
      </c>
      <c>
        <v>0</v>
      </c>
      <c>
        <v>0</v>
      </c>
      <c>
        <v>0</v>
      </c>
      <c>
        <v>0</v>
      </c>
      <c>
        <v>3271.088888</v>
      </c>
      <c>
        <v>0</v>
      </c>
      <c>
        <v>0</v>
      </c>
      <c>
        <v>0</v>
      </c>
      <c>
        <v>0</v>
      </c>
    </row>
    <row>
      <c>
        <v>2394781</v>
      </c>
      <c>
        <v>1</v>
      </c>
      <c>
        <is>
          <t>MANİSA</t>
        </is>
      </c>
      <c>
        <v>SALİHLİ</v>
      </c>
      <c>
        <is>
          <t>Saha Dağıtım Kutusu (SDK)</t>
        </is>
      </c>
      <c t="inlineStr">
        <is>
          <t>TR-89 45-78-L00089_49414709 e1_49409254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15.10.2022 10:21:15</t>
        </is>
      </c>
      <c>
        <is>
          <t>15.10.2022 13:37:03</t>
        </is>
      </c>
      <c>
        <v>3.263333333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310.016667</v>
      </c>
      <c>
        <v>0</v>
      </c>
      <c>
        <v>0</v>
      </c>
      <c>
        <v>0</v>
      </c>
      <c>
        <v>0</v>
      </c>
    </row>
    <row>
      <c>
        <v>2394782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K-278 35-01-K00278_911004841_911004841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10:22:01</t>
        </is>
      </c>
      <c>
        <is>
          <t>15.10.2022 11:54:23</t>
        </is>
      </c>
      <c>
        <v>1.539444444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1.539444</v>
      </c>
      <c>
        <v>0</v>
      </c>
      <c>
        <v>0</v>
      </c>
      <c>
        <v>0</v>
      </c>
      <c>
        <v>0</v>
      </c>
    </row>
    <row>
      <c>
        <v>2394780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K-33 35-01-K00033_35-01-K00033_45349879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10:25:36</t>
        </is>
      </c>
      <c>
        <is>
          <t>15.10.2022 13:08:06</t>
        </is>
      </c>
      <c>
        <v>2.708333333</v>
      </c>
      <c>
        <v>0</v>
      </c>
      <c>
        <v>679</v>
      </c>
      <c>
        <v>0</v>
      </c>
      <c>
        <v>0</v>
      </c>
      <c>
        <v>0</v>
      </c>
      <c>
        <v>0</v>
      </c>
      <c>
        <v>0</v>
      </c>
      <c>
        <v>1838.958333</v>
      </c>
      <c>
        <v>0</v>
      </c>
      <c>
        <v>0</v>
      </c>
      <c>
        <v>0</v>
      </c>
      <c>
        <v>0</v>
      </c>
    </row>
    <row>
      <c>
        <v>2394787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L-239 BAYKAL 35-18-L00239_35-18-L00239_2358369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15.10.2022 10:29:45</t>
        </is>
      </c>
      <c>
        <is>
          <t>15.10.2022 11:02:16</t>
        </is>
      </c>
      <c>
        <v>0.541944444</v>
      </c>
      <c>
        <v>0</v>
      </c>
      <c>
        <v>0</v>
      </c>
      <c>
        <v>0</v>
      </c>
      <c>
        <v>274</v>
      </c>
      <c>
        <v>0</v>
      </c>
      <c>
        <v>0</v>
      </c>
      <c>
        <v>0</v>
      </c>
      <c>
        <v>0</v>
      </c>
      <c>
        <v>0</v>
      </c>
      <c>
        <v>148.492778</v>
      </c>
      <c>
        <v>0</v>
      </c>
      <c>
        <v>0</v>
      </c>
    </row>
    <row>
      <c>
        <v>2394788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HATUNKÖY TR-2 45-82-L00020_DIREK TIPI TRAFO HUCRESI H01_2093427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15.10.2022 10:38:17</t>
        </is>
      </c>
      <c>
        <is>
          <t>15.10.2022 14:51:49</t>
        </is>
      </c>
      <c>
        <v>4.225555555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46.481111</v>
      </c>
      <c>
        <v>0</v>
      </c>
      <c>
        <v>0</v>
      </c>
      <c>
        <v>0</v>
      </c>
      <c>
        <v>0</v>
      </c>
    </row>
    <row>
      <c>
        <v>2394790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10:39:36</t>
        </is>
      </c>
      <c>
        <is>
          <t>15.10.2022 10:53:10</t>
        </is>
      </c>
      <c>
        <v>0.226111111</v>
      </c>
      <c>
        <v>15</v>
      </c>
      <c>
        <v>298</v>
      </c>
      <c>
        <v>0</v>
      </c>
      <c>
        <v>0</v>
      </c>
      <c>
        <v>6</v>
      </c>
      <c>
        <v>692</v>
      </c>
      <c>
        <v>3.391667</v>
      </c>
      <c>
        <v>67.381111</v>
      </c>
      <c>
        <v>0</v>
      </c>
      <c>
        <v>0</v>
      </c>
      <c>
        <v>1.356667</v>
      </c>
      <c>
        <v>156.468889</v>
      </c>
    </row>
    <row>
      <c>
        <v>2394791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35-29-A00001_DM-1/51 M17_2059042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10:42:09</t>
        </is>
      </c>
      <c>
        <is>
          <t>15.10.2022 10:49:07</t>
        </is>
      </c>
      <c>
        <v>0.116111111</v>
      </c>
      <c>
        <v>3</v>
      </c>
      <c>
        <v>4526</v>
      </c>
      <c>
        <v>0</v>
      </c>
      <c>
        <v>0</v>
      </c>
      <c>
        <v>0</v>
      </c>
      <c>
        <v>0</v>
      </c>
      <c>
        <v>0.348333</v>
      </c>
      <c>
        <v>525.518888</v>
      </c>
      <c>
        <v>0</v>
      </c>
      <c>
        <v>0</v>
      </c>
      <c>
        <v>0</v>
      </c>
      <c>
        <v>0</v>
      </c>
    </row>
    <row>
      <c>
        <v>2394792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GÜMÜLDÜR M-21 35-25-M00021_GÜMÜLDÜR M-22 M02_72086651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10:42:24</t>
        </is>
      </c>
      <c>
        <is>
          <t>15.10.2022 15:12:35</t>
        </is>
      </c>
      <c>
        <v>4.503055555</v>
      </c>
      <c>
        <v>3</v>
      </c>
      <c>
        <v>497</v>
      </c>
      <c>
        <v>0</v>
      </c>
      <c>
        <v>0</v>
      </c>
      <c>
        <v>0</v>
      </c>
      <c>
        <v>0</v>
      </c>
      <c>
        <v>13.509167</v>
      </c>
      <c>
        <v>2238.018611</v>
      </c>
      <c>
        <v>0</v>
      </c>
      <c>
        <v>0</v>
      </c>
      <c>
        <v>0</v>
      </c>
      <c>
        <v>0</v>
      </c>
    </row>
    <row>
      <c>
        <v>2394793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BERGAMA TM 35-16-A00004_HatBaşıAyırıcı_87202879 M13_87202879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10:42:52</t>
        </is>
      </c>
      <c>
        <is>
          <t>15.10.2022 17:39:16</t>
        </is>
      </c>
      <c>
        <v>6.94</v>
      </c>
      <c>
        <v>22</v>
      </c>
      <c>
        <v>15</v>
      </c>
      <c>
        <v>0</v>
      </c>
      <c>
        <v>0</v>
      </c>
      <c>
        <v>0</v>
      </c>
      <c>
        <v>0</v>
      </c>
      <c>
        <v>152.68</v>
      </c>
      <c>
        <v>104.1</v>
      </c>
      <c>
        <v>0</v>
      </c>
      <c>
        <v>0</v>
      </c>
      <c>
        <v>0</v>
      </c>
      <c>
        <v>0</v>
      </c>
    </row>
    <row>
      <c>
        <v>2394796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DM-2/20 35-27-M01092_35-27-M01092_72388529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10:46:00</t>
        </is>
      </c>
      <c>
        <is>
          <t>15.10.2022 11:32:00</t>
        </is>
      </c>
      <c>
        <v>0.766666666</v>
      </c>
      <c>
        <v>0</v>
      </c>
      <c>
        <v>200</v>
      </c>
      <c>
        <v>0</v>
      </c>
      <c>
        <v>0</v>
      </c>
      <c>
        <v>0</v>
      </c>
      <c>
        <v>0</v>
      </c>
      <c>
        <v>0</v>
      </c>
      <c>
        <v>153.333333</v>
      </c>
      <c>
        <v>0</v>
      </c>
      <c>
        <v>0</v>
      </c>
      <c>
        <v>0</v>
      </c>
      <c>
        <v>0</v>
      </c>
    </row>
    <row>
      <c>
        <v>2394797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TR-10 35-23-L00010_A_56393349_56393349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15.10.2022 10:53:47</t>
        </is>
      </c>
      <c>
        <is>
          <t>15.10.2022 12:28:44</t>
        </is>
      </c>
      <c>
        <v>1.5825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31.65</v>
      </c>
      <c>
        <v>0</v>
      </c>
      <c>
        <v>0</v>
      </c>
      <c>
        <v>0</v>
      </c>
      <c>
        <v>0</v>
      </c>
    </row>
    <row>
      <c>
        <v>2394800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15.10.2022 10:54:02</t>
        </is>
      </c>
      <c>
        <is>
          <t>15.10.2022 12:09:22</t>
        </is>
      </c>
      <c>
        <v>1.255555555</v>
      </c>
      <c>
        <v>4</v>
      </c>
      <c>
        <v>527</v>
      </c>
      <c>
        <v>0</v>
      </c>
      <c>
        <v>0</v>
      </c>
      <c>
        <v>0</v>
      </c>
      <c>
        <v>0</v>
      </c>
      <c>
        <v>5.022222</v>
      </c>
      <c>
        <v>661.677777</v>
      </c>
      <c>
        <v>0</v>
      </c>
      <c>
        <v>0</v>
      </c>
      <c>
        <v>0</v>
      </c>
      <c>
        <v>0</v>
      </c>
    </row>
    <row>
      <c>
        <v>2394801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DM-1/40 45-71-M00052_953215592_953215592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10:56:19</t>
        </is>
      </c>
      <c>
        <is>
          <t>15.10.2022 13:17:36</t>
        </is>
      </c>
      <c>
        <v>2.354722222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16.483056</v>
      </c>
      <c>
        <v>0</v>
      </c>
      <c>
        <v>0</v>
      </c>
      <c>
        <v>0</v>
      </c>
      <c>
        <v>0</v>
      </c>
    </row>
    <row>
      <c>
        <v>2394799</v>
      </c>
      <c>
        <v>1</v>
      </c>
      <c>
        <is>
          <t>MANİSA</t>
        </is>
      </c>
      <c>
        <v>KIRKAĞAÇ</v>
      </c>
      <c>
        <is>
          <t>Saha Dağıtım Kutusu (SDK)</t>
        </is>
      </c>
      <c t="inlineStr">
        <is>
          <t>KIRKAĞAÇ TR-9 45-76-M00009_C B1_5977012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10:56:53</t>
        </is>
      </c>
      <c>
        <is>
          <t>15.10.2022 17:13:31</t>
        </is>
      </c>
      <c>
        <v>6.277222222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131.821667</v>
      </c>
      <c>
        <v>0</v>
      </c>
      <c>
        <v>0</v>
      </c>
    </row>
    <row>
      <c>
        <v>2394803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ASARLIK TR-16 35-28-M00174_953376892_953376892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11:00:18</t>
        </is>
      </c>
      <c>
        <is>
          <t>15.10.2022 13:22:46</t>
        </is>
      </c>
      <c>
        <v>2.374444444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11.872222</v>
      </c>
      <c>
        <v>0</v>
      </c>
      <c>
        <v>0</v>
      </c>
      <c>
        <v>0</v>
      </c>
      <c>
        <v>0</v>
      </c>
    </row>
    <row>
      <c>
        <v>2394804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DM-9/12-A 45-71-M01919_C_56398587_56398587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15.10.2022 11:02:01</t>
        </is>
      </c>
      <c>
        <is>
          <t>15.10.2022 12:29:27</t>
        </is>
      </c>
      <c>
        <v>1.457222222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26.23</v>
      </c>
      <c>
        <v>0</v>
      </c>
      <c>
        <v>0</v>
      </c>
      <c>
        <v>0</v>
      </c>
      <c>
        <v>0</v>
      </c>
    </row>
    <row>
      <c>
        <v>2394802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AKPINAR TR-1 (MERKEZ) 35-31-L00304_ H_65826717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11:02:02</t>
        </is>
      </c>
      <c>
        <is>
          <t>15.10.2022 14:31:53</t>
        </is>
      </c>
      <c>
        <v>3.4975</v>
      </c>
      <c>
        <v>0</v>
      </c>
      <c>
        <v>0</v>
      </c>
      <c>
        <v>0</v>
      </c>
      <c>
        <v>0</v>
      </c>
      <c>
        <v>0</v>
      </c>
      <c>
        <v>173</v>
      </c>
      <c>
        <v>0</v>
      </c>
      <c>
        <v>0</v>
      </c>
      <c>
        <v>0</v>
      </c>
      <c>
        <v>0</v>
      </c>
      <c>
        <v>0</v>
      </c>
      <c>
        <v>605.0675</v>
      </c>
    </row>
    <row>
      <c>
        <v>2394807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K-4452 35-02-K04452_913210826_913210826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11:03:54</t>
        </is>
      </c>
      <c>
        <is>
          <t>15.10.2022 15:00:44</t>
        </is>
      </c>
      <c>
        <v>3.947222222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11.841667</v>
      </c>
      <c>
        <v>0</v>
      </c>
      <c>
        <v>0</v>
      </c>
      <c>
        <v>0</v>
      </c>
      <c>
        <v>0</v>
      </c>
    </row>
    <row>
      <c>
        <v>2394805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45-78-M00314_HatBaşıAyırıcı_53139710 M06_53139710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11:07:13</t>
        </is>
      </c>
      <c>
        <is>
          <t>15.10.2022 12:21:52</t>
        </is>
      </c>
      <c>
        <v>1.244166666</v>
      </c>
      <c>
        <v>12</v>
      </c>
      <c>
        <v>0</v>
      </c>
      <c>
        <v>0</v>
      </c>
      <c>
        <v>0</v>
      </c>
      <c>
        <v>0</v>
      </c>
      <c>
        <v>0</v>
      </c>
      <c>
        <v>14.93</v>
      </c>
      <c>
        <v>0</v>
      </c>
      <c>
        <v>0</v>
      </c>
      <c>
        <v>0</v>
      </c>
      <c>
        <v>0</v>
      </c>
      <c>
        <v>0</v>
      </c>
    </row>
    <row>
      <c>
        <v>2394806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GÜNEY DM 45-83-L00130_DAĞMARMARA L07_2303291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11:11:12</t>
        </is>
      </c>
      <c>
        <is>
          <t>15.10.2022 18:26:35</t>
        </is>
      </c>
      <c>
        <v>7.256388888</v>
      </c>
      <c>
        <v>0</v>
      </c>
      <c>
        <v>1</v>
      </c>
      <c>
        <v>0</v>
      </c>
      <c>
        <v>0</v>
      </c>
      <c>
        <v>30</v>
      </c>
      <c>
        <v>1187</v>
      </c>
      <c>
        <v>0</v>
      </c>
      <c>
        <v>7.256389</v>
      </c>
      <c>
        <v>0</v>
      </c>
      <c>
        <v>0</v>
      </c>
      <c>
        <v>217.691667</v>
      </c>
      <c>
        <v>8613.33361</v>
      </c>
    </row>
    <row>
      <c>
        <v>2394809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HACIKIRI SULAMA TR 35-16-M00237_35-16-M00237_2361838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11:17:08</t>
        </is>
      </c>
      <c>
        <is>
          <t>15.10.2022 14:41:50</t>
        </is>
      </c>
      <c>
        <v>3.411666666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40.94</v>
      </c>
    </row>
    <row>
      <c>
        <v>2394829</v>
      </c>
      <c>
        <v>1</v>
      </c>
      <c>
        <is>
          <t>MANİSA</t>
        </is>
      </c>
      <c>
        <v>YUNUSEMRE</v>
      </c>
      <c>
        <is>
          <t>Saha Dağıtım Kutusu (SDK)</t>
        </is>
      </c>
      <c t="inlineStr">
        <is>
          <t>YENİ TOKİ TR-13 45-71-M02267_72268660 D01_72267976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11:30:06</t>
        </is>
      </c>
      <c>
        <is>
          <t>15.10.2022 14:27:12</t>
        </is>
      </c>
      <c>
        <v>2.951666666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103.308333</v>
      </c>
      <c>
        <v>0</v>
      </c>
      <c>
        <v>0</v>
      </c>
      <c>
        <v>0</v>
      </c>
      <c>
        <v>0</v>
      </c>
    </row>
    <row>
      <c>
        <v>2394812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DM-1/TR-16 SEFERİHİSAR 35-14-M00328_956642777_956642777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11:31:37</t>
        </is>
      </c>
      <c>
        <is>
          <t>15.10.2022 12:01:42</t>
        </is>
      </c>
      <c>
        <v>0.501388888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0.501389</v>
      </c>
      <c>
        <v>0</v>
      </c>
      <c>
        <v>0</v>
      </c>
      <c>
        <v>0</v>
      </c>
      <c>
        <v>0</v>
      </c>
    </row>
    <row>
      <c>
        <v>2394813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TR-122 35-16-L00122_47581448_56352708_56352708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11:34:42</t>
        </is>
      </c>
      <c>
        <is>
          <t>15.10.2022 12:25:03</t>
        </is>
      </c>
      <c>
        <v>0.839166666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28.531667</v>
      </c>
      <c>
        <v>0</v>
      </c>
      <c>
        <v>0</v>
      </c>
      <c>
        <v>0</v>
      </c>
      <c>
        <v>0</v>
      </c>
    </row>
    <row>
      <c>
        <v>2394815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M-1563 35-02-M01563_E_56380465_56380465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15.10.2022 11:35:37</t>
        </is>
      </c>
      <c>
        <is>
          <t>15.10.2022 13:04:59</t>
        </is>
      </c>
      <c>
        <v>1.489444444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8.936667</v>
      </c>
      <c>
        <v>0</v>
      </c>
      <c>
        <v>0</v>
      </c>
      <c>
        <v>0</v>
      </c>
      <c>
        <v>0</v>
      </c>
    </row>
    <row>
      <c>
        <v>2394816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_R_56401181_56401181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11:36:09</t>
        </is>
      </c>
      <c>
        <is>
          <t>15.10.2022 15:41:42</t>
        </is>
      </c>
      <c>
        <v>4.0925</v>
      </c>
      <c>
        <v>0</v>
      </c>
      <c>
        <v>1</v>
      </c>
      <c>
        <v>0</v>
      </c>
      <c>
        <v>75</v>
      </c>
      <c>
        <v>0</v>
      </c>
      <c>
        <v>0</v>
      </c>
      <c>
        <v>0</v>
      </c>
      <c>
        <v>4.0925</v>
      </c>
      <c>
        <v>0</v>
      </c>
      <c>
        <v>306.9375</v>
      </c>
      <c>
        <v>0</v>
      </c>
      <c>
        <v>0</v>
      </c>
    </row>
    <row>
      <c>
        <v>2394819</v>
      </c>
      <c>
        <v>1</v>
      </c>
      <c>
        <is>
          <t>MANİSA</t>
        </is>
      </c>
      <c>
        <v>KULA</v>
      </c>
      <c>
        <is>
          <t>Saha Dağıtım Kutusu (SDK)</t>
        </is>
      </c>
      <c t="inlineStr">
        <is>
          <t>TR-39 45-77-L00039_B b3b_42438140</t>
        </is>
      </c>
      <c>
        <v>AG Box Arızası</v>
      </c>
      <c>
        <v>Dağıtım-AG</v>
      </c>
      <c>
        <v>Uzun</v>
      </c>
      <c>
        <v>Şebeke işletmecisi </v>
      </c>
      <c>
        <v>Bildirimsiz</v>
      </c>
      <c>
        <is>
          <t>15.10.2022 11:47:50</t>
        </is>
      </c>
      <c>
        <is>
          <t>15.10.2022 15:10:50</t>
        </is>
      </c>
      <c>
        <v>3.383333333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209.766667</v>
      </c>
      <c>
        <v>0</v>
      </c>
      <c>
        <v>0</v>
      </c>
    </row>
    <row>
      <c>
        <v>2394820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35-26-M00115__56359055_56359055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11:50:18</t>
        </is>
      </c>
      <c>
        <is>
          <t>15.10.2022 13:19:21</t>
        </is>
      </c>
      <c>
        <v>1.484166666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16.325833</v>
      </c>
      <c>
        <v>0</v>
      </c>
      <c>
        <v>0</v>
      </c>
      <c>
        <v>0</v>
      </c>
      <c>
        <v>0</v>
      </c>
    </row>
    <row>
      <c>
        <v>2394818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M-234 35-02-M00234_910229022_910229022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11:50:47</t>
        </is>
      </c>
      <c>
        <is>
          <t>15.10.2022 17:58:09</t>
        </is>
      </c>
      <c>
        <v>6.122777777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171.437778</v>
      </c>
      <c>
        <v>0</v>
      </c>
      <c>
        <v>0</v>
      </c>
      <c>
        <v>0</v>
      </c>
      <c>
        <v>0</v>
      </c>
    </row>
    <row>
      <c>
        <v>2394821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TR-1 45-78-L00001_49381704_60985007_60985007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15.10.2022 11:53:23</t>
        </is>
      </c>
      <c>
        <is>
          <t>15.10.2022 12:50:11</t>
        </is>
      </c>
      <c>
        <v>0.946666666</v>
      </c>
      <c>
        <v>0</v>
      </c>
      <c>
        <v>142</v>
      </c>
      <c>
        <v>0</v>
      </c>
      <c>
        <v>0</v>
      </c>
      <c>
        <v>0</v>
      </c>
      <c>
        <v>0</v>
      </c>
      <c>
        <v>0</v>
      </c>
      <c>
        <v>134.426667</v>
      </c>
      <c>
        <v>0</v>
      </c>
      <c>
        <v>0</v>
      </c>
      <c>
        <v>0</v>
      </c>
      <c>
        <v>0</v>
      </c>
    </row>
    <row>
      <c>
        <v>2394823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DM-5/7 KÖK 45-71-M00594_MURADİYE DM-5/8 M05_2077399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11:55:02</t>
        </is>
      </c>
      <c>
        <is>
          <t>15.10.2022 12:58:01</t>
        </is>
      </c>
      <c>
        <v>1.049722222</v>
      </c>
      <c>
        <v>72</v>
      </c>
      <c>
        <v>86</v>
      </c>
      <c>
        <v>0</v>
      </c>
      <c>
        <v>0</v>
      </c>
      <c>
        <v>0</v>
      </c>
      <c>
        <v>0</v>
      </c>
      <c>
        <v>75.58</v>
      </c>
      <c>
        <v>90.276111</v>
      </c>
      <c>
        <v>0</v>
      </c>
      <c>
        <v>0</v>
      </c>
      <c>
        <v>0</v>
      </c>
      <c>
        <v>0</v>
      </c>
    </row>
    <row>
      <c>
        <v>2394827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TR-22 35-30-M00722_955299527_955299527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11:57:56</t>
        </is>
      </c>
      <c>
        <is>
          <t>15.10.2022 17:13:24</t>
        </is>
      </c>
      <c>
        <v>5.257777777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15.773333</v>
      </c>
      <c>
        <v>0</v>
      </c>
      <c>
        <v>0</v>
      </c>
    </row>
    <row>
      <c>
        <v>2394833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TR-10 35-23-L00010_C_56397884_56397884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15.10.2022 12:10:27</t>
        </is>
      </c>
      <c>
        <is>
          <t>15.10.2022 13:28:56</t>
        </is>
      </c>
      <c>
        <v>1.308055555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60.170556</v>
      </c>
      <c>
        <v>0</v>
      </c>
      <c>
        <v>0</v>
      </c>
      <c>
        <v>0</v>
      </c>
      <c>
        <v>0</v>
      </c>
    </row>
    <row>
      <c>
        <v>2394836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L-333 KONAKKENT 35-18-L00333_950466760_950466760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12:12:54</t>
        </is>
      </c>
      <c>
        <is>
          <t>15.10.2022 12:59:45</t>
        </is>
      </c>
      <c>
        <v>0.780833333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1.561667</v>
      </c>
    </row>
    <row>
      <c>
        <v>2394840</v>
      </c>
      <c>
        <v>1</v>
      </c>
      <c>
        <is>
          <t>MANİSA</t>
        </is>
      </c>
      <c>
        <v>AHMETLİ</v>
      </c>
      <c>
        <is>
          <t>AG Fideri</t>
        </is>
      </c>
      <c t="inlineStr">
        <is>
          <t>SEYDİKÖY TR-1 45-84-L00044_A_56401497_56401497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15.10.2022 12:16:24</t>
        </is>
      </c>
      <c>
        <is>
          <t>15.10.2022 13:11:45</t>
        </is>
      </c>
      <c>
        <v>0.9225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22.14</v>
      </c>
      <c>
        <v>0</v>
      </c>
      <c>
        <v>0</v>
      </c>
    </row>
    <row>
      <c>
        <v>2394841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K-1065 35-04-K01065_35-04-K01065_2359830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15.10.2022 12:23:12</t>
        </is>
      </c>
      <c>
        <is>
          <t>15.10.2022 13:33:41</t>
        </is>
      </c>
      <c>
        <v>1.174722222</v>
      </c>
      <c>
        <v>0</v>
      </c>
      <c>
        <v>601</v>
      </c>
      <c>
        <v>0</v>
      </c>
      <c>
        <v>0</v>
      </c>
      <c>
        <v>0</v>
      </c>
      <c>
        <v>0</v>
      </c>
      <c>
        <v>0</v>
      </c>
      <c>
        <v>706.008055</v>
      </c>
      <c>
        <v>0</v>
      </c>
      <c>
        <v>0</v>
      </c>
      <c>
        <v>0</v>
      </c>
      <c>
        <v>0</v>
      </c>
    </row>
    <row>
      <c>
        <v>2394847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K-498 35-02-K00498_C_56374062_56374062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15.10.2022 12:40:11</t>
        </is>
      </c>
      <c>
        <is>
          <t>15.10.2022 14:03:31</t>
        </is>
      </c>
      <c>
        <v>1.388888888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162.5</v>
      </c>
      <c>
        <v>0</v>
      </c>
      <c>
        <v>0</v>
      </c>
      <c>
        <v>0</v>
      </c>
      <c>
        <v>0</v>
      </c>
    </row>
    <row>
      <c>
        <v>2394849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M-30 35-02-M00030_910229781_910229781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15.10.2022 12:40:28</t>
        </is>
      </c>
      <c>
        <is>
          <t>15.10.2022 15:03:40</t>
        </is>
      </c>
      <c>
        <v>2.386666666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2.386667</v>
      </c>
      <c>
        <v>0</v>
      </c>
      <c>
        <v>0</v>
      </c>
      <c>
        <v>0</v>
      </c>
      <c>
        <v>0</v>
      </c>
    </row>
    <row>
      <c>
        <v>2394853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ESKİOBA TR-1 35-29-L00144_35-29-L00144_2372901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15.10.2022 12:44:32</t>
        </is>
      </c>
      <c>
        <is>
          <t>15.10.2022 15:01:59</t>
        </is>
      </c>
      <c>
        <v>2.290833333</v>
      </c>
      <c>
        <v>0</v>
      </c>
      <c>
        <v>109</v>
      </c>
      <c>
        <v>0</v>
      </c>
      <c>
        <v>0</v>
      </c>
      <c>
        <v>0</v>
      </c>
      <c>
        <v>0</v>
      </c>
      <c>
        <v>0</v>
      </c>
      <c>
        <v>249.700833</v>
      </c>
      <c>
        <v>0</v>
      </c>
      <c>
        <v>0</v>
      </c>
      <c>
        <v>0</v>
      </c>
      <c>
        <v>0</v>
      </c>
    </row>
    <row>
      <c>
        <v>2394857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DÜNDARLI KÖK 35-29-L00053_HatBaşıAyırıcı_53133160 L01_53133160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13:00:51</t>
        </is>
      </c>
      <c>
        <is>
          <t>15.10.2022 14:08:23</t>
        </is>
      </c>
      <c>
        <v>1.125555555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38.268889</v>
      </c>
    </row>
    <row>
      <c>
        <v>2394868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K-1368 35-08-K01368_K-2451 K02_42013205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13:01:42</t>
        </is>
      </c>
      <c>
        <is>
          <t>15.10.2022 15:42:00</t>
        </is>
      </c>
      <c>
        <v>2.671666666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507.616667</v>
      </c>
      <c>
        <v>0</v>
      </c>
      <c>
        <v>0</v>
      </c>
      <c>
        <v>0</v>
      </c>
      <c>
        <v>0</v>
      </c>
    </row>
    <row>
      <c>
        <v>2394862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TR-146 35-15-M00146_HatBaşıAyırıcı_72313583 M02_72313583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13:09:58</t>
        </is>
      </c>
      <c>
        <is>
          <t>15.10.2022 14:40:01</t>
        </is>
      </c>
      <c>
        <v>1.500833333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121.5675</v>
      </c>
      <c>
        <v>0</v>
      </c>
      <c>
        <v>0</v>
      </c>
      <c>
        <v>0</v>
      </c>
      <c>
        <v>0</v>
      </c>
    </row>
    <row>
      <c>
        <v>2394863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M-2044 35-08-M02044_35-08-M02044_42967516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13:11:58</t>
        </is>
      </c>
      <c>
        <is>
          <t>15.10.2022 16:26:22</t>
        </is>
      </c>
      <c>
        <v>3.24</v>
      </c>
      <c>
        <v>0</v>
      </c>
      <c>
        <v>311</v>
      </c>
      <c>
        <v>0</v>
      </c>
      <c>
        <v>0</v>
      </c>
      <c>
        <v>0</v>
      </c>
      <c>
        <v>0</v>
      </c>
      <c>
        <v>0</v>
      </c>
      <c>
        <v>1007.64</v>
      </c>
      <c>
        <v>0</v>
      </c>
      <c>
        <v>0</v>
      </c>
      <c>
        <v>0</v>
      </c>
      <c>
        <v>0</v>
      </c>
    </row>
    <row>
      <c>
        <v>2394864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L-332 SERKANKENT 35-18-L00332_95001250027_95001250027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13:14:49</t>
        </is>
      </c>
      <c>
        <is>
          <t>15.10.2022 17:41:12</t>
        </is>
      </c>
      <c>
        <v>4.439722222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8.879444</v>
      </c>
    </row>
    <row>
      <c>
        <v>2394875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TR-3/B 45-71-M00206_953243226_953243226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13:17:27</t>
        </is>
      </c>
      <c>
        <is>
          <t>15.10.2022 16:31:59</t>
        </is>
      </c>
      <c>
        <v>3.242222222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32.422222</v>
      </c>
      <c>
        <v>0</v>
      </c>
      <c>
        <v>0</v>
      </c>
      <c>
        <v>0</v>
      </c>
      <c>
        <v>0</v>
      </c>
    </row>
    <row>
      <c>
        <v>2394879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KÖMÜRCÜ DEREİÇİ TR-2 45-72-M00189_B_56407659_56407659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15.10.2022 13:19:40</t>
        </is>
      </c>
      <c>
        <is>
          <t>15.10.2022 15:06:14</t>
        </is>
      </c>
      <c>
        <v>1.776111111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12.432778</v>
      </c>
    </row>
    <row>
      <c>
        <v>2394865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35-22-A00001_GÜMÜLDÜR-3 M08_2307935</t>
        </is>
      </c>
      <c>
        <v>OG Fider Açması</v>
      </c>
      <c>
        <v>İletim</v>
      </c>
      <c>
        <v>Uzun</v>
      </c>
      <c>
        <v>Şebeke işletmecisi </v>
      </c>
      <c>
        <v>Bildirimsiz</v>
      </c>
      <c>
        <is>
          <t>15.10.2022 13:20:00</t>
        </is>
      </c>
      <c>
        <is>
          <t>15.10.2022 13:26:02</t>
        </is>
      </c>
      <c>
        <v>0.100555555</v>
      </c>
      <c>
        <v>47</v>
      </c>
      <c>
        <v>18140</v>
      </c>
      <c>
        <v>0</v>
      </c>
      <c>
        <v>0</v>
      </c>
      <c>
        <v>0</v>
      </c>
      <c>
        <v>0</v>
      </c>
      <c>
        <v>4.726111</v>
      </c>
      <c>
        <v>1824.077768</v>
      </c>
      <c>
        <v>0</v>
      </c>
      <c>
        <v>0</v>
      </c>
      <c>
        <v>0</v>
      </c>
      <c>
        <v>0</v>
      </c>
    </row>
    <row>
      <c>
        <v>2394866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35-22-A00001_GÜMÜLDÜR-4 M09_2307936</t>
        </is>
      </c>
      <c>
        <v>OG Fider Açması</v>
      </c>
      <c>
        <v>İletim</v>
      </c>
      <c>
        <v>Uzun</v>
      </c>
      <c>
        <v>Şebeke işletmecisi </v>
      </c>
      <c>
        <v>Bildirimsiz</v>
      </c>
      <c>
        <is>
          <t>15.10.2022 13:20:00</t>
        </is>
      </c>
      <c>
        <is>
          <t>15.10.2022 14:10:00</t>
        </is>
      </c>
      <c>
        <v>0.833333333</v>
      </c>
      <c>
        <v>64</v>
      </c>
      <c>
        <v>17425</v>
      </c>
      <c>
        <v>0</v>
      </c>
      <c>
        <v>0</v>
      </c>
      <c>
        <v>0</v>
      </c>
      <c>
        <v>0</v>
      </c>
      <c>
        <v>53.333333</v>
      </c>
      <c>
        <v>14520.833328</v>
      </c>
      <c>
        <v>0</v>
      </c>
      <c>
        <v>0</v>
      </c>
      <c>
        <v>0</v>
      </c>
      <c>
        <v>0</v>
      </c>
    </row>
    <row>
      <c>
        <v>2394870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K-834 35-01-K00834_911553505_911553505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13:25:49</t>
        </is>
      </c>
      <c>
        <is>
          <t>15.10.2022 15:53:19</t>
        </is>
      </c>
      <c>
        <v>2.458333333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9.833333</v>
      </c>
      <c>
        <v>0</v>
      </c>
      <c>
        <v>0</v>
      </c>
      <c>
        <v>0</v>
      </c>
      <c>
        <v>0</v>
      </c>
    </row>
    <row>
      <c>
        <v>2394874</v>
      </c>
      <c>
        <v>1</v>
      </c>
      <c>
        <is>
          <t>MANİSA</t>
        </is>
      </c>
      <c>
        <v>ALAŞEHİR</v>
      </c>
      <c>
        <is>
          <t>TM Fideri</t>
        </is>
      </c>
      <c t="inlineStr">
        <is>
          <t>ALAŞEHİR TM 45-73-A00001_KEMALİYE-2 M20_2312685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13:30:42</t>
        </is>
      </c>
      <c>
        <is>
          <t>15.10.2022 13:35:42</t>
        </is>
      </c>
      <c>
        <v>0.083333333</v>
      </c>
      <c>
        <v>92</v>
      </c>
      <c>
        <v>2948</v>
      </c>
      <c>
        <v>43</v>
      </c>
      <c>
        <v>21</v>
      </c>
      <c>
        <v>183</v>
      </c>
      <c>
        <v>2078</v>
      </c>
      <c>
        <v>7.666667</v>
      </c>
      <c>
        <v>245.666666</v>
      </c>
      <c>
        <v>3.583333</v>
      </c>
      <c>
        <v>1.75</v>
      </c>
      <c>
        <v>15.25</v>
      </c>
      <c>
        <v>173.166666</v>
      </c>
    </row>
    <row>
      <c>
        <v>2394876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35-18-A00001_SİBAM L04_2053085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13:31:02</t>
        </is>
      </c>
      <c>
        <is>
          <t>15.10.2022 15:34:42</t>
        </is>
      </c>
      <c>
        <v>2.061111111</v>
      </c>
      <c>
        <v>0</v>
      </c>
      <c>
        <v>1</v>
      </c>
      <c>
        <v>0</v>
      </c>
      <c>
        <v>1258</v>
      </c>
      <c>
        <v>0</v>
      </c>
      <c>
        <v>0</v>
      </c>
      <c>
        <v>0</v>
      </c>
      <c>
        <v>2.061111</v>
      </c>
      <c>
        <v>0</v>
      </c>
      <c>
        <v>2592.877778</v>
      </c>
      <c>
        <v>0</v>
      </c>
      <c>
        <v>0</v>
      </c>
    </row>
    <row>
      <c>
        <v>2394872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DM-6 (M-17) 35-25-M00017_DM-6/3 (GÜMÜLDÜR M-18) M05_72088166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13:31:52</t>
        </is>
      </c>
      <c>
        <is>
          <t>15.10.2022 13:36:00</t>
        </is>
      </c>
      <c>
        <v>0.068888888</v>
      </c>
      <c>
        <v>0</v>
      </c>
      <c>
        <v>1006</v>
      </c>
      <c>
        <v>0</v>
      </c>
      <c>
        <v>0</v>
      </c>
      <c>
        <v>0</v>
      </c>
      <c>
        <v>0</v>
      </c>
      <c>
        <v>0</v>
      </c>
      <c>
        <v>69.302221</v>
      </c>
      <c>
        <v>0</v>
      </c>
      <c>
        <v>0</v>
      </c>
      <c>
        <v>0</v>
      </c>
      <c>
        <v>0</v>
      </c>
    </row>
    <row>
      <c>
        <v>2394878</v>
      </c>
      <c>
        <v>1</v>
      </c>
      <c>
        <is>
          <t>İZMİR</t>
        </is>
      </c>
      <c>
        <v>MENDERES</v>
      </c>
      <c>
        <is>
          <t>TM Fideri</t>
        </is>
      </c>
      <c t="inlineStr">
        <is>
          <t>TAHTALI TM 35-22-A00001_GÜMÜLDÜR-3 M08_2058383</t>
        </is>
      </c>
      <c>
        <v>OG Fider Açması</v>
      </c>
      <c>
        <v>İletim</v>
      </c>
      <c>
        <v>Uzun</v>
      </c>
      <c>
        <v>Şebeke işletmecisi </v>
      </c>
      <c>
        <v>Bildirimsiz</v>
      </c>
      <c>
        <is>
          <t>15.10.2022 13:33:06</t>
        </is>
      </c>
      <c>
        <is>
          <t>15.10.2022 14:10:00</t>
        </is>
      </c>
      <c>
        <v>0.615</v>
      </c>
      <c>
        <v>47</v>
      </c>
      <c>
        <v>18140</v>
      </c>
      <c>
        <v>0</v>
      </c>
      <c>
        <v>0</v>
      </c>
      <c>
        <v>0</v>
      </c>
      <c>
        <v>0</v>
      </c>
      <c>
        <v>28.905</v>
      </c>
      <c>
        <v>11156.1</v>
      </c>
      <c>
        <v>0</v>
      </c>
      <c>
        <v>0</v>
      </c>
      <c>
        <v>0</v>
      </c>
      <c>
        <v>0</v>
      </c>
    </row>
    <row>
      <c>
        <v>2394880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M-67 ELMASTAŞ 35-14-M00067_11742681_56377851_56377851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13:39:51</t>
        </is>
      </c>
      <c>
        <is>
          <t>15.10.2022 14:28:24</t>
        </is>
      </c>
      <c>
        <v>0.809166666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59.069167</v>
      </c>
      <c>
        <v>0</v>
      </c>
      <c>
        <v>0</v>
      </c>
      <c>
        <v>0</v>
      </c>
      <c>
        <v>0</v>
      </c>
    </row>
    <row>
      <c>
        <v>2394884</v>
      </c>
      <c>
        <v>1</v>
      </c>
      <c>
        <is>
          <t>İZMİR</t>
        </is>
      </c>
      <c>
        <v>KARABURUN</v>
      </c>
      <c>
        <is>
          <t>Saha Dağıtım Kutusu (SDK)</t>
        </is>
      </c>
      <c t="inlineStr">
        <is>
          <t>MORDOĞAN TR-24 35-21-L00210_50054632 B1_50054802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13:46:11</t>
        </is>
      </c>
      <c>
        <is>
          <t>15.10.2022 15:39:27</t>
        </is>
      </c>
      <c>
        <v>1.887777777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73.623333</v>
      </c>
      <c>
        <v>0</v>
      </c>
      <c>
        <v>0</v>
      </c>
      <c>
        <v>0</v>
      </c>
      <c>
        <v>0</v>
      </c>
    </row>
    <row>
      <c>
        <v>2394881</v>
      </c>
      <c>
        <v>1</v>
      </c>
      <c>
        <is>
          <t>İZMİR</t>
        </is>
      </c>
      <c>
        <v>ÖDEMİŞ</v>
      </c>
      <c>
        <is>
          <t>Saha Dağıtım Kutusu (SDK)</t>
        </is>
      </c>
      <c t="inlineStr">
        <is>
          <t>TR-37 35-15-M00037_A a5b_48898203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13:47:15</t>
        </is>
      </c>
      <c>
        <is>
          <t>15.10.2022 15:32:00</t>
        </is>
      </c>
      <c>
        <v>1.745833333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22.695833</v>
      </c>
      <c>
        <v>0</v>
      </c>
      <c>
        <v>0</v>
      </c>
      <c>
        <v>0</v>
      </c>
      <c>
        <v>0</v>
      </c>
    </row>
    <row>
      <c>
        <v>2394885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L-263 TANSAŞ YANI 35-18-L00263_950450870_950450870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13:51:31</t>
        </is>
      </c>
      <c>
        <is>
          <t>15.10.2022 17:23:46</t>
        </is>
      </c>
      <c>
        <v>3.5375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3.5375</v>
      </c>
      <c>
        <v>0</v>
      </c>
      <c>
        <v>0</v>
      </c>
    </row>
    <row>
      <c>
        <v>2394890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TR-159 45-78-M00159_95001192006_95001192006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14:10:09</t>
        </is>
      </c>
      <c>
        <is>
          <t>15.10.2022 17:23:23</t>
        </is>
      </c>
      <c>
        <v>3.220555555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3.220556</v>
      </c>
      <c>
        <v>0</v>
      </c>
      <c>
        <v>0</v>
      </c>
      <c>
        <v>0</v>
      </c>
      <c>
        <v>0</v>
      </c>
    </row>
    <row>
      <c>
        <v>2394892</v>
      </c>
      <c>
        <v>1</v>
      </c>
      <c>
        <is>
          <t>İZMİR</t>
        </is>
      </c>
      <c>
        <v>ÇİĞLİ</v>
      </c>
      <c>
        <is>
          <t>KÖK</t>
        </is>
      </c>
      <c t="inlineStr">
        <is>
          <t>M-362 35-09-M00362_M-447 M03_47555429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15.10.2022 14:10:19</t>
        </is>
      </c>
      <c>
        <is>
          <t>15.10.2022 15:30:43</t>
        </is>
      </c>
      <c>
        <v>1.34</v>
      </c>
      <c>
        <v>1</v>
      </c>
      <c>
        <v>770</v>
      </c>
      <c>
        <v>0</v>
      </c>
      <c>
        <v>0</v>
      </c>
      <c>
        <v>0</v>
      </c>
      <c>
        <v>0</v>
      </c>
      <c>
        <v>1.34</v>
      </c>
      <c>
        <v>1031.8</v>
      </c>
      <c>
        <v>0</v>
      </c>
      <c>
        <v>0</v>
      </c>
      <c>
        <v>0</v>
      </c>
      <c>
        <v>0</v>
      </c>
    </row>
    <row>
      <c>
        <v>2394894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K-4667 35-08-K04667_35-08-K04667_60588672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14:19:12</t>
        </is>
      </c>
      <c>
        <is>
          <t>15.10.2022 15:50:23</t>
        </is>
      </c>
      <c>
        <v>1.519722222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42.552222</v>
      </c>
      <c>
        <v>0</v>
      </c>
      <c>
        <v>0</v>
      </c>
      <c>
        <v>0</v>
      </c>
      <c>
        <v>0</v>
      </c>
    </row>
    <row>
      <c>
        <v>2394897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AHMETBEYLER TR-1 35-16-M00061_35-16-M00061_2360815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14:26:52</t>
        </is>
      </c>
      <c>
        <is>
          <t>15.10.2022 15:04:30</t>
        </is>
      </c>
      <c>
        <v>0.627222222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55.195556</v>
      </c>
      <c>
        <v>0</v>
      </c>
      <c>
        <v>0</v>
      </c>
      <c>
        <v>0</v>
      </c>
      <c>
        <v>0</v>
      </c>
    </row>
    <row>
      <c>
        <v>2394896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45-81-M00001_HatBaşıAyırıcı_53133042 M14_53133042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14:30:29</t>
        </is>
      </c>
      <c>
        <is>
          <t>15.10.2022 17:05:29</t>
        </is>
      </c>
      <c>
        <v>2.583333333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126.583333</v>
      </c>
    </row>
    <row>
      <c>
        <v>2394898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SERDAROĞLU TARIMSAL SULAMA 35-16-L00269_DIREK TIPI TRAFO HUCRESI H01_2042680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14:34:31</t>
        </is>
      </c>
      <c>
        <is>
          <t>15.10.2022 17:42:35</t>
        </is>
      </c>
      <c>
        <v>3.134444444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75.226667</v>
      </c>
      <c>
        <v>0</v>
      </c>
      <c>
        <v>0</v>
      </c>
      <c>
        <v>0</v>
      </c>
      <c>
        <v>0</v>
      </c>
    </row>
    <row>
      <c>
        <v>2394901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GÜMÜLDÜR M-22 35-25-M00022_HatBaşıAyırıcı_53133818 M04_53133818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14:56:12</t>
        </is>
      </c>
      <c>
        <is>
          <t>15.10.2022 16:00:36</t>
        </is>
      </c>
      <c>
        <v>1.073333333</v>
      </c>
      <c>
        <v>1</v>
      </c>
      <c>
        <v>0</v>
      </c>
      <c>
        <v>0</v>
      </c>
      <c>
        <v>0</v>
      </c>
      <c>
        <v>0</v>
      </c>
      <c>
        <v>0</v>
      </c>
      <c>
        <v>1.073333</v>
      </c>
      <c>
        <v>0</v>
      </c>
      <c>
        <v>0</v>
      </c>
      <c>
        <v>0</v>
      </c>
      <c>
        <v>0</v>
      </c>
      <c>
        <v>0</v>
      </c>
    </row>
    <row>
      <c>
        <v>2394900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45-71-A00001_MÜESSESE-1 M02_2335295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14:57:02</t>
        </is>
      </c>
      <c>
        <is>
          <t>15.10.2022 16:25:03</t>
        </is>
      </c>
      <c>
        <v>1.466944444</v>
      </c>
      <c>
        <v>268</v>
      </c>
      <c>
        <v>111</v>
      </c>
      <c>
        <v>0</v>
      </c>
      <c>
        <v>0</v>
      </c>
      <c>
        <v>0</v>
      </c>
      <c>
        <v>0</v>
      </c>
      <c>
        <v>393.141111</v>
      </c>
      <c>
        <v>162.830833</v>
      </c>
      <c>
        <v>0</v>
      </c>
      <c>
        <v>0</v>
      </c>
      <c>
        <v>0</v>
      </c>
      <c>
        <v>0</v>
      </c>
    </row>
    <row>
      <c>
        <v>2394902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TR-1/126-1 (KEMALPAŞA SOKAK TRF) 45-83-M00270_48123634_56400958_56400958</t>
        </is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15.10.2022 14:58:05</t>
        </is>
      </c>
      <c>
        <is>
          <t>15.10.2022 15:48:23</t>
        </is>
      </c>
      <c>
        <v>0.838333333</v>
      </c>
      <c>
        <v>0</v>
      </c>
      <c>
        <v>268</v>
      </c>
      <c>
        <v>0</v>
      </c>
      <c>
        <v>0</v>
      </c>
      <c>
        <v>0</v>
      </c>
      <c>
        <v>0</v>
      </c>
      <c>
        <v>0</v>
      </c>
      <c>
        <v>224.673333</v>
      </c>
      <c>
        <v>0</v>
      </c>
      <c>
        <v>0</v>
      </c>
      <c>
        <v>0</v>
      </c>
      <c>
        <v>0</v>
      </c>
    </row>
    <row>
      <c>
        <v>2394905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L-434 MENDERES BP 35-18-L00434_950456936_950456936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15:03:30</t>
        </is>
      </c>
      <c>
        <is>
          <t>15.10.2022 20:00:13</t>
        </is>
      </c>
      <c>
        <v>4.945277777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4.945278</v>
      </c>
      <c>
        <v>0</v>
      </c>
      <c>
        <v>0</v>
      </c>
    </row>
    <row>
      <c>
        <v>2394918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M-1115 35-03-M01115_912881379_912881379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15:07:42</t>
        </is>
      </c>
      <c>
        <is>
          <t>15.10.2022 18:37:33</t>
        </is>
      </c>
      <c>
        <v>3.4975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17.4875</v>
      </c>
      <c>
        <v>0</v>
      </c>
      <c>
        <v>0</v>
      </c>
      <c>
        <v>0</v>
      </c>
      <c>
        <v>0</v>
      </c>
    </row>
    <row>
      <c>
        <v>2394908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DM-1/40 45-71-M00052_953244213_953244213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15:08:04</t>
        </is>
      </c>
      <c>
        <is>
          <t>15.10.2022 16:34:06</t>
        </is>
      </c>
      <c>
        <v>1.433888888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8.603333</v>
      </c>
      <c>
        <v>0</v>
      </c>
      <c>
        <v>0</v>
      </c>
      <c>
        <v>0</v>
      </c>
      <c>
        <v>0</v>
      </c>
    </row>
    <row>
      <c>
        <v>2394909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KADİR SEZER SULAMA GRUBU TR 35-27-M00262_A_56372363_56372363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15.10.2022 15:08:44</t>
        </is>
      </c>
      <c>
        <is>
          <t>15.10.2022 17:53:16</t>
        </is>
      </c>
      <c>
        <v>2.742222222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2.742222</v>
      </c>
      <c>
        <v>0</v>
      </c>
      <c>
        <v>0</v>
      </c>
      <c>
        <v>0</v>
      </c>
      <c>
        <v>0</v>
      </c>
    </row>
    <row>
      <c>
        <v>2394912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M-1664 35-03-M01664_913065108_913065108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15.10.2022 15:10:42</t>
        </is>
      </c>
      <c>
        <is>
          <t>15.10.2022 20:54:17</t>
        </is>
      </c>
      <c>
        <v>5.726388888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11.452778</v>
      </c>
      <c>
        <v>0</v>
      </c>
      <c>
        <v>0</v>
      </c>
      <c>
        <v>0</v>
      </c>
      <c>
        <v>0</v>
      </c>
    </row>
    <row>
      <c>
        <v>2394916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ADALA DM 45-78-M00827_SALİHLİ ŞEHİR M12_66113986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15:20:33</t>
        </is>
      </c>
      <c>
        <is>
          <t>15.10.2022 16:59:58</t>
        </is>
      </c>
      <c>
        <v>1.656944444</v>
      </c>
      <c>
        <v>0</v>
      </c>
      <c>
        <v>1</v>
      </c>
      <c>
        <v>0</v>
      </c>
      <c>
        <v>0</v>
      </c>
      <c>
        <v>12</v>
      </c>
      <c>
        <v>946</v>
      </c>
      <c>
        <v>0</v>
      </c>
      <c>
        <v>1.656944</v>
      </c>
      <c>
        <v>0</v>
      </c>
      <c>
        <v>0</v>
      </c>
      <c>
        <v>19.883333</v>
      </c>
      <c>
        <v>1567.469444</v>
      </c>
    </row>
    <row>
      <c>
        <v>2394923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TR-27/A 45-77-L00013__75407053_75407053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15:22:48</t>
        </is>
      </c>
      <c>
        <is>
          <t>15.10.2022 15:56:00</t>
        </is>
      </c>
      <c>
        <v>0.553333333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10.513333</v>
      </c>
      <c>
        <v>0</v>
      </c>
      <c>
        <v>0</v>
      </c>
    </row>
    <row>
      <c>
        <v>2394917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DM-5 45-71-M00618_DM-3/11 M03_2336091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15:23:37</t>
        </is>
      </c>
      <c>
        <is>
          <t>15.10.2022 16:29:32</t>
        </is>
      </c>
      <c>
        <v>1.098611111</v>
      </c>
      <c>
        <v>46</v>
      </c>
      <c>
        <v>11882</v>
      </c>
      <c>
        <v>0</v>
      </c>
      <c>
        <v>0</v>
      </c>
      <c>
        <v>0</v>
      </c>
      <c>
        <v>0</v>
      </c>
      <c>
        <v>50.536111</v>
      </c>
      <c>
        <v>13053.697221</v>
      </c>
      <c>
        <v>0</v>
      </c>
      <c>
        <v>0</v>
      </c>
      <c>
        <v>0</v>
      </c>
      <c>
        <v>0</v>
      </c>
    </row>
    <row>
      <c>
        <v>2394920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ALİBEYLİ DM 45-80-M00064_HALİTPAŞA DM-ÖLÇÜ M01_72190759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15.10.2022 15:32:22</t>
        </is>
      </c>
      <c>
        <is>
          <t>15.10.2022 15:33:12</t>
        </is>
      </c>
      <c>
        <v>0.013888888</v>
      </c>
      <c>
        <v>169</v>
      </c>
      <c>
        <v>2338</v>
      </c>
      <c>
        <v>0</v>
      </c>
      <c>
        <v>0</v>
      </c>
      <c>
        <v>22</v>
      </c>
      <c>
        <v>242</v>
      </c>
      <c>
        <v>2.347222</v>
      </c>
      <c>
        <v>32.47222</v>
      </c>
      <c>
        <v>0</v>
      </c>
      <c>
        <v>0</v>
      </c>
      <c>
        <v>0.305556</v>
      </c>
      <c>
        <v>3.361111</v>
      </c>
    </row>
    <row>
      <c>
        <v>2394925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IŞIKLAR KÖK 45-73-M00467_HatBaşıAyırıcı_53139195 M08_53139195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15:33:53</t>
        </is>
      </c>
      <c>
        <is>
          <t>15.10.2022 18:25:00</t>
        </is>
      </c>
      <c>
        <v>2.851944444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801.396389</v>
      </c>
      <c>
        <v>0</v>
      </c>
      <c>
        <v>0</v>
      </c>
      <c>
        <v>0</v>
      </c>
      <c>
        <v>0</v>
      </c>
    </row>
    <row>
      <c>
        <v>2394961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35-18-A00001_VAKIFLAR L06_2308114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15:38:52</t>
        </is>
      </c>
      <c>
        <is>
          <t>15.10.2022 17:39:00</t>
        </is>
      </c>
      <c>
        <v>2.002222222</v>
      </c>
      <c>
        <v>0</v>
      </c>
      <c>
        <v>0</v>
      </c>
      <c>
        <v>12</v>
      </c>
      <c>
        <v>4445</v>
      </c>
      <c>
        <v>0</v>
      </c>
      <c>
        <v>0</v>
      </c>
      <c>
        <v>0</v>
      </c>
      <c>
        <v>0</v>
      </c>
      <c>
        <v>24.026667</v>
      </c>
      <c>
        <v>8899.877777</v>
      </c>
      <c>
        <v>0</v>
      </c>
      <c>
        <v>0</v>
      </c>
    </row>
    <row>
      <c>
        <v>2394948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K-1127 35-03-K01127_K-1465 K02_41920489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15.10.2022 15:42:00</t>
        </is>
      </c>
      <c>
        <is>
          <t>15.10.2022 17:34:45</t>
        </is>
      </c>
      <c>
        <v>1.879166666</v>
      </c>
      <c>
        <v>2</v>
      </c>
      <c>
        <v>2793</v>
      </c>
      <c>
        <v>0</v>
      </c>
      <c>
        <v>0</v>
      </c>
      <c>
        <v>0</v>
      </c>
      <c>
        <v>0</v>
      </c>
      <c>
        <v>3.758333</v>
      </c>
      <c>
        <v>5248.512498</v>
      </c>
      <c>
        <v>0</v>
      </c>
      <c>
        <v>0</v>
      </c>
      <c>
        <v>0</v>
      </c>
      <c>
        <v>0</v>
      </c>
    </row>
    <row>
      <c>
        <v>2394937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K-4266 35-02-K04266_910266731_910266731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15:49:31</t>
        </is>
      </c>
      <c>
        <is>
          <t>15.10.2022 18:02:50</t>
        </is>
      </c>
      <c>
        <v>2.221944444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8.887778</v>
      </c>
      <c>
        <v>0</v>
      </c>
      <c>
        <v>0</v>
      </c>
      <c>
        <v>0</v>
      </c>
      <c>
        <v>0</v>
      </c>
    </row>
    <row>
      <c>
        <v>2394934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35-18-L00105_OVACIK KÖYÜ AZMAK MEVKİ L03_2324753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15.10.2022 15:52:34</t>
        </is>
      </c>
      <c>
        <is>
          <t>15.10.2022 16:10:37</t>
        </is>
      </c>
      <c>
        <v>0.300833333</v>
      </c>
      <c>
        <v>0</v>
      </c>
      <c>
        <v>0</v>
      </c>
      <c>
        <v>4</v>
      </c>
      <c>
        <v>367</v>
      </c>
      <c>
        <v>0</v>
      </c>
      <c>
        <v>0</v>
      </c>
      <c>
        <v>0</v>
      </c>
      <c>
        <v>0</v>
      </c>
      <c>
        <v>1.203333</v>
      </c>
      <c>
        <v>110.405833</v>
      </c>
      <c>
        <v>0</v>
      </c>
      <c>
        <v>0</v>
      </c>
    </row>
    <row>
      <c>
        <v>2394939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45-71-M00128_ESKİ KARAAĞAÇLI M07_50217231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15:57:41</t>
        </is>
      </c>
      <c>
        <is>
          <t>15.10.2022 17:49:44</t>
        </is>
      </c>
      <c>
        <v>1.8675</v>
      </c>
      <c>
        <v>104</v>
      </c>
      <c>
        <v>186</v>
      </c>
      <c>
        <v>0</v>
      </c>
      <c>
        <v>0</v>
      </c>
      <c>
        <v>0</v>
      </c>
      <c>
        <v>0</v>
      </c>
      <c>
        <v>194.22</v>
      </c>
      <c>
        <v>347.355</v>
      </c>
      <c>
        <v>0</v>
      </c>
      <c>
        <v>0</v>
      </c>
      <c>
        <v>0</v>
      </c>
      <c>
        <v>0</v>
      </c>
    </row>
    <row>
      <c>
        <v>2394942</v>
      </c>
      <c>
        <v>1</v>
      </c>
      <c>
        <is>
          <t>İZMİR</t>
        </is>
      </c>
      <c>
        <v>BALÇOVA</v>
      </c>
      <c>
        <is>
          <t>Dağıtım Transformatörü</t>
        </is>
      </c>
      <c t="inlineStr">
        <is>
          <t>K-806 35-07-K00806_35-07-K00806_48417742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16:03:27</t>
        </is>
      </c>
      <c>
        <is>
          <t>15.10.2022 16:56:07</t>
        </is>
      </c>
      <c>
        <v>0.877777777</v>
      </c>
      <c>
        <v>0</v>
      </c>
      <c>
        <v>1195</v>
      </c>
      <c>
        <v>0</v>
      </c>
      <c>
        <v>0</v>
      </c>
      <c>
        <v>0</v>
      </c>
      <c>
        <v>0</v>
      </c>
      <c>
        <v>0</v>
      </c>
      <c>
        <v>1048.944444</v>
      </c>
      <c>
        <v>0</v>
      </c>
      <c>
        <v>0</v>
      </c>
      <c>
        <v>0</v>
      </c>
      <c>
        <v>0</v>
      </c>
    </row>
    <row>
      <c>
        <v>2394947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TABAKLAR TR-1 45-75-M00336_DIREK TIPI TRAFO HUCRESI H01_2089074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16:07:48</t>
        </is>
      </c>
      <c>
        <is>
          <t>15.10.2022 17:25:18</t>
        </is>
      </c>
      <c>
        <v>1.291666666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29.708333</v>
      </c>
    </row>
    <row>
      <c>
        <v>2394951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K-3741 35-08-K03741_35-08-K03741_42545372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15.10.2022 16:15:32</t>
        </is>
      </c>
      <c>
        <is>
          <t>15.10.2022 17:25:30</t>
        </is>
      </c>
      <c>
        <v>1.166111111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13.993333</v>
      </c>
      <c>
        <v>0</v>
      </c>
      <c>
        <v>0</v>
      </c>
      <c>
        <v>0</v>
      </c>
      <c>
        <v>0</v>
      </c>
    </row>
    <row>
      <c>
        <v>2394956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TR-5 35-21-L00146_953356960_953356960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15.10.2022 16:16:16</t>
        </is>
      </c>
      <c>
        <is>
          <t>15.10.2022 18:39:18</t>
        </is>
      </c>
      <c>
        <v>2.383888888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7.151667</v>
      </c>
      <c>
        <v>0</v>
      </c>
      <c>
        <v>0</v>
      </c>
      <c>
        <v>0</v>
      </c>
      <c>
        <v>0</v>
      </c>
    </row>
    <row>
      <c>
        <v>2394957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16:23:05</t>
        </is>
      </c>
      <c>
        <is>
          <t>15.10.2022 16:32:51</t>
        </is>
      </c>
      <c>
        <v>0.162777777</v>
      </c>
      <c>
        <v>51</v>
      </c>
      <c>
        <v>1942</v>
      </c>
      <c>
        <v>0</v>
      </c>
      <c>
        <v>0</v>
      </c>
      <c>
        <v>0</v>
      </c>
      <c>
        <v>0</v>
      </c>
      <c>
        <v>8.301667</v>
      </c>
      <c>
        <v>316.114443</v>
      </c>
      <c>
        <v>0</v>
      </c>
      <c>
        <v>0</v>
      </c>
      <c>
        <v>0</v>
      </c>
      <c>
        <v>0</v>
      </c>
    </row>
    <row>
      <c>
        <v>2394963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M-1 35-17-M00001_TOTALGAZ DM M03_66461793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16:25:40</t>
        </is>
      </c>
      <c>
        <is>
          <t>15.10.2022 17:23:47</t>
        </is>
      </c>
      <c>
        <v>0.968611111</v>
      </c>
      <c>
        <v>48</v>
      </c>
      <c>
        <v>0</v>
      </c>
      <c>
        <v>0</v>
      </c>
      <c>
        <v>0</v>
      </c>
      <c>
        <v>0</v>
      </c>
      <c>
        <v>0</v>
      </c>
      <c>
        <v>46.493333</v>
      </c>
      <c>
        <v>0</v>
      </c>
      <c>
        <v>0</v>
      </c>
      <c>
        <v>0</v>
      </c>
      <c>
        <v>0</v>
      </c>
      <c>
        <v>0</v>
      </c>
    </row>
    <row>
      <c>
        <v>2394969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ÖRNEKKÖY TR-2 35-27-L00324_912518935_912518935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16:41:02</t>
        </is>
      </c>
      <c>
        <is>
          <t>15.10.2022 18:20:21</t>
        </is>
      </c>
      <c>
        <v>1.655277777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8.276389</v>
      </c>
      <c>
        <v>0</v>
      </c>
      <c>
        <v>0</v>
      </c>
      <c>
        <v>0</v>
      </c>
      <c>
        <v>0</v>
      </c>
    </row>
    <row>
      <c>
        <v>2394972</v>
      </c>
      <c>
        <v>1</v>
      </c>
      <c>
        <is>
          <t>İZMİR</t>
        </is>
      </c>
      <c>
        <v>BALÇOVA</v>
      </c>
      <c>
        <is>
          <t>Saha Dağıtım Kutusu (SDK)</t>
        </is>
      </c>
      <c t="inlineStr">
        <is>
          <t>M-2139 35-07-M02139_B b1_5831737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15.10.2022 16:46:26</t>
        </is>
      </c>
      <c>
        <is>
          <t>15.10.2022 18:36:06</t>
        </is>
      </c>
      <c>
        <v>1.827777777</v>
      </c>
      <c>
        <v>0</v>
      </c>
      <c>
        <v>255</v>
      </c>
      <c>
        <v>0</v>
      </c>
      <c>
        <v>0</v>
      </c>
      <c>
        <v>0</v>
      </c>
      <c>
        <v>0</v>
      </c>
      <c>
        <v>0</v>
      </c>
      <c>
        <v>466.083333</v>
      </c>
      <c>
        <v>0</v>
      </c>
      <c>
        <v>0</v>
      </c>
      <c>
        <v>0</v>
      </c>
      <c>
        <v>0</v>
      </c>
    </row>
    <row>
      <c>
        <v>2394974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16:56:54</t>
        </is>
      </c>
      <c>
        <is>
          <t>15.10.2022 17:04:57</t>
        </is>
      </c>
      <c>
        <v>0.134166666</v>
      </c>
      <c>
        <v>0</v>
      </c>
      <c>
        <v>0</v>
      </c>
      <c>
        <v>3</v>
      </c>
      <c>
        <v>0</v>
      </c>
      <c>
        <v>243</v>
      </c>
      <c>
        <v>1338</v>
      </c>
      <c>
        <v>0</v>
      </c>
      <c>
        <v>0</v>
      </c>
      <c>
        <v>0.4025</v>
      </c>
      <c>
        <v>0</v>
      </c>
      <c>
        <v>32.6025</v>
      </c>
      <c>
        <v>179.514999</v>
      </c>
    </row>
    <row>
      <c>
        <v>2394968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YENİFOÇA TR-7 35-23-M00007_35-23-M00007_2362661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16:57:52</t>
        </is>
      </c>
      <c>
        <is>
          <t>15.10.2022 17:48:31</t>
        </is>
      </c>
      <c>
        <v>0.844166666</v>
      </c>
      <c>
        <v>0</v>
      </c>
      <c>
        <v>182</v>
      </c>
      <c>
        <v>0</v>
      </c>
      <c>
        <v>0</v>
      </c>
      <c>
        <v>0</v>
      </c>
      <c>
        <v>0</v>
      </c>
      <c>
        <v>0</v>
      </c>
      <c>
        <v>153.638333</v>
      </c>
      <c>
        <v>0</v>
      </c>
      <c>
        <v>0</v>
      </c>
      <c>
        <v>0</v>
      </c>
      <c>
        <v>0</v>
      </c>
    </row>
    <row>
      <c>
        <v>2394975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35-26-A00001_KEMALPAŞA YOLU L03_2071923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15.10.2022 16:58:07</t>
        </is>
      </c>
      <c>
        <is>
          <t>15.10.2022 17:08:09</t>
        </is>
      </c>
      <c>
        <v>0.167222222</v>
      </c>
      <c>
        <v>14</v>
      </c>
      <c>
        <v>61</v>
      </c>
      <c>
        <v>0</v>
      </c>
      <c>
        <v>0</v>
      </c>
      <c>
        <v>0</v>
      </c>
      <c>
        <v>0</v>
      </c>
      <c>
        <v>2.341111</v>
      </c>
      <c>
        <v>10.200556</v>
      </c>
      <c>
        <v>0</v>
      </c>
      <c>
        <v>0</v>
      </c>
      <c>
        <v>0</v>
      </c>
      <c>
        <v>0</v>
      </c>
    </row>
    <row>
      <c>
        <v>2394977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 t="inlineStr">
        <is>
          <t>BORLU TR-3 45-86-M00048_915782587_915782587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17:00:49</t>
        </is>
      </c>
      <c>
        <is>
          <t>15.10.2022 17:58:52</t>
        </is>
      </c>
      <c>
        <v>0.9675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0.9675</v>
      </c>
      <c>
        <v>0</v>
      </c>
      <c>
        <v>0</v>
      </c>
    </row>
    <row>
      <c>
        <v>2394979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K-641 35-08-K00641_TRAFO K03_41984298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15.10.2022 17:03:23</t>
        </is>
      </c>
      <c>
        <is>
          <t>15.10.2022 18:45:53</t>
        </is>
      </c>
      <c>
        <v>1.708333333</v>
      </c>
      <c>
        <v>0</v>
      </c>
      <c>
        <v>756</v>
      </c>
      <c>
        <v>0</v>
      </c>
      <c>
        <v>0</v>
      </c>
      <c>
        <v>0</v>
      </c>
      <c>
        <v>0</v>
      </c>
      <c>
        <v>0</v>
      </c>
      <c>
        <v>1291.5</v>
      </c>
      <c>
        <v>0</v>
      </c>
      <c>
        <v>0</v>
      </c>
      <c>
        <v>0</v>
      </c>
      <c>
        <v>0</v>
      </c>
    </row>
    <row>
      <c>
        <v>2394978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TR-9 35-26-M00009_TR-10 M03_65916564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17:05:37</t>
        </is>
      </c>
      <c>
        <is>
          <t>15.10.2022 17:29:28</t>
        </is>
      </c>
      <c>
        <v>0.3975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34.185</v>
      </c>
      <c>
        <v>0</v>
      </c>
      <c>
        <v>0</v>
      </c>
      <c>
        <v>0</v>
      </c>
      <c>
        <v>0</v>
      </c>
    </row>
    <row>
      <c>
        <v>2394980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M-3404(YATIRIM REZERVE) 35-03-M03404_913346717_913346717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15.10.2022 17:05:53</t>
        </is>
      </c>
      <c>
        <is>
          <t>15.10.2022 21:13:05</t>
        </is>
      </c>
      <c>
        <v>4.12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45.32</v>
      </c>
      <c>
        <v>0</v>
      </c>
      <c>
        <v>0</v>
      </c>
      <c>
        <v>0</v>
      </c>
      <c>
        <v>0</v>
      </c>
    </row>
    <row>
      <c>
        <v>2394982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TR-1/40 45-83-M00040_KERESTECİLER TR-1 M04_2096923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15.10.2022 17:10:05</t>
        </is>
      </c>
      <c>
        <is>
          <t>15.10.2022 19:03:43</t>
        </is>
      </c>
      <c>
        <v>1.893888888</v>
      </c>
      <c>
        <v>3</v>
      </c>
      <c>
        <v>211</v>
      </c>
      <c>
        <v>0</v>
      </c>
      <c>
        <v>0</v>
      </c>
      <c>
        <v>0</v>
      </c>
      <c>
        <v>0</v>
      </c>
      <c>
        <v>5.681667</v>
      </c>
      <c>
        <v>399.610555</v>
      </c>
      <c>
        <v>0</v>
      </c>
      <c>
        <v>0</v>
      </c>
      <c>
        <v>0</v>
      </c>
      <c>
        <v>0</v>
      </c>
    </row>
    <row>
      <c>
        <v>2394981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ASARLIK TR-17 35-28-M00173_A TR17-A1b_5798576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17:14:47</t>
        </is>
      </c>
      <c>
        <is>
          <t>15.10.2022 21:06:42</t>
        </is>
      </c>
      <c>
        <v>3.865277777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255.108333</v>
      </c>
      <c>
        <v>0</v>
      </c>
      <c>
        <v>0</v>
      </c>
      <c>
        <v>0</v>
      </c>
      <c>
        <v>0</v>
      </c>
    </row>
    <row>
      <c>
        <v>2394984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MERKEZ BODAMAS TR-4 45-75-M00141_D_56398570_56398570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17:18:12</t>
        </is>
      </c>
      <c>
        <is>
          <t>15.10.2022 18:27:10</t>
        </is>
      </c>
      <c>
        <v>1.149444444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2.298889</v>
      </c>
      <c>
        <v>0</v>
      </c>
      <c>
        <v>0</v>
      </c>
      <c>
        <v>0</v>
      </c>
      <c>
        <v>0</v>
      </c>
    </row>
    <row>
      <c>
        <v>2394986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YENİKÖY TR-1 35-15-L00365_B_56397744_56397744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15.10.2022 17:23:03</t>
        </is>
      </c>
      <c>
        <is>
          <t>15.10.2022 18:51:23</t>
        </is>
      </c>
      <c>
        <v>1.472222222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20.611111</v>
      </c>
      <c>
        <v>0</v>
      </c>
      <c>
        <v>0</v>
      </c>
      <c>
        <v>0</v>
      </c>
      <c>
        <v>0</v>
      </c>
    </row>
    <row>
      <c>
        <v>2394991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MERSİNLİ TR-3 45-78-M00937_953286537_953286537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17:26:46</t>
        </is>
      </c>
      <c>
        <is>
          <t>15.10.2022 18:19:05</t>
        </is>
      </c>
      <c>
        <v>0.871944444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0.871944</v>
      </c>
    </row>
    <row>
      <c>
        <v>2394989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TR-4 45-73-M00801_945641185_945641185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17:31:37</t>
        </is>
      </c>
      <c>
        <is>
          <t>15.10.2022 18:28:33</t>
        </is>
      </c>
      <c>
        <v>0.948888888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0.948889</v>
      </c>
      <c>
        <v>0</v>
      </c>
      <c>
        <v>0</v>
      </c>
      <c>
        <v>0</v>
      </c>
      <c>
        <v>0</v>
      </c>
    </row>
    <row>
      <c>
        <v>2395001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K-1648 35-03-K01648_B_56354850_56354850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17:46:50</t>
        </is>
      </c>
      <c>
        <is>
          <t>15.10.2022 18:15:29</t>
        </is>
      </c>
      <c>
        <v>0.4775</v>
      </c>
      <c>
        <v>0</v>
      </c>
      <c>
        <v>263</v>
      </c>
      <c>
        <v>0</v>
      </c>
      <c>
        <v>0</v>
      </c>
      <c>
        <v>0</v>
      </c>
      <c>
        <v>0</v>
      </c>
      <c>
        <v>0</v>
      </c>
      <c>
        <v>125.5825</v>
      </c>
      <c>
        <v>0</v>
      </c>
      <c>
        <v>0</v>
      </c>
      <c>
        <v>0</v>
      </c>
      <c>
        <v>0</v>
      </c>
    </row>
    <row>
      <c>
        <v>2395000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AHMETBEYLİ M-5 35-22-M00243_955290845_955290845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17:47:45</t>
        </is>
      </c>
      <c>
        <is>
          <t>15.10.2022 19:39:40</t>
        </is>
      </c>
      <c>
        <v>1.865277777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1.865278</v>
      </c>
      <c>
        <v>0</v>
      </c>
      <c>
        <v>0</v>
      </c>
      <c>
        <v>0</v>
      </c>
      <c>
        <v>0</v>
      </c>
    </row>
    <row>
      <c>
        <v>2395005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18:00:39</t>
        </is>
      </c>
      <c>
        <is>
          <t>15.10.2022 18:15:36</t>
        </is>
      </c>
      <c>
        <v>0.249166666</v>
      </c>
      <c>
        <v>0</v>
      </c>
      <c>
        <v>0</v>
      </c>
      <c>
        <v>20</v>
      </c>
      <c>
        <v>1330</v>
      </c>
      <c>
        <v>0</v>
      </c>
      <c>
        <v>0</v>
      </c>
      <c>
        <v>0</v>
      </c>
      <c>
        <v>0</v>
      </c>
      <c>
        <v>4.983333</v>
      </c>
      <c>
        <v>331.391666</v>
      </c>
      <c>
        <v>0</v>
      </c>
      <c>
        <v>0</v>
      </c>
    </row>
    <row>
      <c>
        <v>2395007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SİYEKLİ KÖK 45-71-M00185_HatBaşıAyırıcı_53135275 M04_53135275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18:03:28</t>
        </is>
      </c>
      <c>
        <is>
          <t>15.10.2022 19:16:01</t>
        </is>
      </c>
      <c>
        <v>1.209166666</v>
      </c>
      <c>
        <v>0</v>
      </c>
      <c>
        <v>118</v>
      </c>
      <c>
        <v>0</v>
      </c>
      <c>
        <v>0</v>
      </c>
      <c>
        <v>0</v>
      </c>
      <c>
        <v>0</v>
      </c>
      <c>
        <v>0</v>
      </c>
      <c>
        <v>142.681667</v>
      </c>
      <c>
        <v>0</v>
      </c>
      <c>
        <v>0</v>
      </c>
      <c>
        <v>0</v>
      </c>
      <c>
        <v>0</v>
      </c>
    </row>
    <row>
      <c>
        <v>2395010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KİPA DM 35-26-M00283_HAVAI HAT DM-4 M03_2122331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15.10.2022 18:06:06</t>
        </is>
      </c>
      <c>
        <is>
          <t>15.10.2022 19:02:57</t>
        </is>
      </c>
      <c>
        <v>0.9475</v>
      </c>
      <c>
        <v>53</v>
      </c>
      <c>
        <v>74</v>
      </c>
      <c>
        <v>0</v>
      </c>
      <c>
        <v>0</v>
      </c>
      <c>
        <v>0</v>
      </c>
      <c>
        <v>0</v>
      </c>
      <c>
        <v>50.2175</v>
      </c>
      <c>
        <v>70.115</v>
      </c>
      <c>
        <v>0</v>
      </c>
      <c>
        <v>0</v>
      </c>
      <c>
        <v>0</v>
      </c>
      <c>
        <v>0</v>
      </c>
    </row>
    <row>
      <c>
        <v>2395009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YILMAZ TR-2 45-78-L00202_953249633_953249633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18:07:10</t>
        </is>
      </c>
      <c>
        <is>
          <t>15.10.2022 18:45:46</t>
        </is>
      </c>
      <c>
        <v>0.643333333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0.643333</v>
      </c>
      <c>
        <v>0</v>
      </c>
      <c>
        <v>0</v>
      </c>
      <c>
        <v>0</v>
      </c>
      <c>
        <v>0</v>
      </c>
    </row>
    <row>
      <c>
        <v>2395011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KOVALIK SULAMA TR1 35-16-M00256_35-16-M00256_2346671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15.10.2022 18:12:20</t>
        </is>
      </c>
      <c>
        <is>
          <t>15.10.2022 20:37:07</t>
        </is>
      </c>
      <c>
        <v>2.413055555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24.130556</v>
      </c>
    </row>
    <row>
      <c>
        <v>2395012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K-4404 35-03-K04404_35-03-K04404_41919363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15.10.2022 18:17:11</t>
        </is>
      </c>
      <c>
        <is>
          <t>15.10.2022 20:47:09</t>
        </is>
      </c>
      <c>
        <v>2.499444444</v>
      </c>
      <c>
        <v>0</v>
      </c>
      <c>
        <v>573</v>
      </c>
      <c>
        <v>0</v>
      </c>
      <c>
        <v>0</v>
      </c>
      <c>
        <v>0</v>
      </c>
      <c>
        <v>0</v>
      </c>
      <c>
        <v>0</v>
      </c>
      <c>
        <v>1432.181666</v>
      </c>
      <c>
        <v>0</v>
      </c>
      <c>
        <v>0</v>
      </c>
      <c>
        <v>0</v>
      </c>
      <c>
        <v>0</v>
      </c>
    </row>
    <row>
      <c>
        <v>2395013</v>
      </c>
      <c>
        <v>1</v>
      </c>
      <c>
        <is>
          <t>İZMİR</t>
        </is>
      </c>
      <c>
        <v>GAZİEMİR</v>
      </c>
      <c>
        <is>
          <t>Saha Dağıtım Kutusu (SDK)</t>
        </is>
      </c>
      <c t="inlineStr">
        <is>
          <t>K-3403 35-08-K03403_E E1_49070071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18:18:35</t>
        </is>
      </c>
      <c>
        <is>
          <t>15.10.2022 20:30:12</t>
        </is>
      </c>
      <c>
        <v>2.193611111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146.971944</v>
      </c>
      <c>
        <v>0</v>
      </c>
      <c>
        <v>0</v>
      </c>
      <c>
        <v>0</v>
      </c>
      <c>
        <v>0</v>
      </c>
    </row>
    <row>
      <c>
        <v>2395015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EĞRİDERE KOKARCA TR-6 35-32-L00082_A_56392068_56392068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18:37:09</t>
        </is>
      </c>
      <c>
        <is>
          <t>15.10.2022 21:19:11</t>
        </is>
      </c>
      <c>
        <v>2.700555555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43.208889</v>
      </c>
    </row>
    <row>
      <c>
        <v>2395023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45-78-M00730_HatBaşıAyırıcı_89696982 M04_89696982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18:48:11</t>
        </is>
      </c>
      <c>
        <is>
          <t>15.10.2022 20:24:30</t>
        </is>
      </c>
      <c>
        <v>1.605277777</v>
      </c>
      <c>
        <v>0</v>
      </c>
      <c>
        <v>0</v>
      </c>
      <c>
        <v>0</v>
      </c>
      <c>
        <v>0</v>
      </c>
      <c>
        <v>0</v>
      </c>
      <c>
        <v>425</v>
      </c>
      <c>
        <v>0</v>
      </c>
      <c>
        <v>0</v>
      </c>
      <c>
        <v>0</v>
      </c>
      <c>
        <v>0</v>
      </c>
      <c>
        <v>0</v>
      </c>
      <c>
        <v>682.243055</v>
      </c>
    </row>
    <row>
      <c>
        <v>2395025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TR-58 45-78-M00058_953260936_953260936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18:48:27</t>
        </is>
      </c>
      <c>
        <is>
          <t>15.10.2022 19:49:03</t>
        </is>
      </c>
      <c>
        <v>1.01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2.02</v>
      </c>
      <c>
        <v>0</v>
      </c>
      <c>
        <v>0</v>
      </c>
      <c>
        <v>0</v>
      </c>
      <c>
        <v>0</v>
      </c>
    </row>
    <row>
      <c>
        <v>2395020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45-79-M00069_SELİMİYE FİDERİ M18_2076606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15.10.2022 18:48:50</t>
        </is>
      </c>
      <c>
        <is>
          <t>15.10.2022 21:59:29</t>
        </is>
      </c>
      <c>
        <v>3.1775</v>
      </c>
      <c>
        <v>0</v>
      </c>
      <c>
        <v>0</v>
      </c>
      <c>
        <v>20</v>
      </c>
      <c>
        <v>1330</v>
      </c>
      <c>
        <v>0</v>
      </c>
      <c>
        <v>0</v>
      </c>
      <c>
        <v>0</v>
      </c>
      <c>
        <v>0</v>
      </c>
      <c>
        <v>63.55</v>
      </c>
      <c>
        <v>4226.075</v>
      </c>
      <c>
        <v>0</v>
      </c>
      <c>
        <v>0</v>
      </c>
    </row>
    <row>
      <c>
        <v>2395022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ESKİOBA TR-3 35-29-L00145_A_56360358_56360358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18:48:57</t>
        </is>
      </c>
      <c>
        <is>
          <t>15.10.2022 21:39:54</t>
        </is>
      </c>
      <c>
        <v>2.849166666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39.888333</v>
      </c>
      <c>
        <v>0</v>
      </c>
      <c>
        <v>0</v>
      </c>
      <c>
        <v>0</v>
      </c>
      <c>
        <v>0</v>
      </c>
    </row>
    <row>
      <c>
        <v>2395038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GEMİ SÖKÜM(M-130) TR 35-17-M00130_ANADOLU M05_79389034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19:16:52</t>
        </is>
      </c>
      <c>
        <is>
          <t>15.10.2022 20:26:31</t>
        </is>
      </c>
      <c>
        <v>1.160833333</v>
      </c>
      <c>
        <v>16</v>
      </c>
      <c>
        <v>0</v>
      </c>
      <c>
        <v>0</v>
      </c>
      <c>
        <v>0</v>
      </c>
      <c>
        <v>0</v>
      </c>
      <c>
        <v>0</v>
      </c>
      <c>
        <v>18.573333</v>
      </c>
      <c>
        <v>0</v>
      </c>
      <c>
        <v>0</v>
      </c>
      <c>
        <v>0</v>
      </c>
      <c>
        <v>0</v>
      </c>
      <c>
        <v>0</v>
      </c>
    </row>
    <row>
      <c>
        <v>2395042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NİHAT ÇORUM SULAMA GRUBU TR 35-27-M00207_A_56383612_56383612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15.10.2022 19:29:27</t>
        </is>
      </c>
      <c>
        <is>
          <t>15.10.2022 20:41:50</t>
        </is>
      </c>
      <c>
        <v>1.206388888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1.206389</v>
      </c>
      <c>
        <v>0</v>
      </c>
      <c>
        <v>0</v>
      </c>
      <c>
        <v>0</v>
      </c>
      <c>
        <v>0</v>
      </c>
    </row>
    <row>
      <c>
        <v>2395043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TR-2 SU DEPOSU 45-71-M00199_HatBaşıAyırıcı_53134651 M02_53134651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19:30:42</t>
        </is>
      </c>
      <c>
        <is>
          <t>15.10.2022 21:04:54</t>
        </is>
      </c>
      <c>
        <v>1.57</v>
      </c>
      <c>
        <v>1</v>
      </c>
      <c>
        <v>1</v>
      </c>
      <c>
        <v>0</v>
      </c>
      <c>
        <v>0</v>
      </c>
      <c>
        <v>0</v>
      </c>
      <c>
        <v>0</v>
      </c>
      <c>
        <v>1.57</v>
      </c>
      <c>
        <v>1.57</v>
      </c>
      <c>
        <v>0</v>
      </c>
      <c>
        <v>0</v>
      </c>
      <c>
        <v>0</v>
      </c>
      <c>
        <v>0</v>
      </c>
    </row>
    <row>
      <c>
        <v>2395048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ÜÇPINAR TR-2 45-71-M00187_DAĞITIM TRAFOSU M08_72250570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19:54:45</t>
        </is>
      </c>
      <c>
        <is>
          <t>15.10.2022 22:35:40</t>
        </is>
      </c>
      <c>
        <v>2.681944444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56.320833</v>
      </c>
      <c>
        <v>0</v>
      </c>
      <c>
        <v>0</v>
      </c>
      <c>
        <v>0</v>
      </c>
      <c>
        <v>0</v>
      </c>
    </row>
    <row>
      <c>
        <v>2395037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ASARLIK TR-17 35-28-M00173_35-28-M00173_66530798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15.10.2022 20:05:04</t>
        </is>
      </c>
      <c>
        <is>
          <t>15.10.2022 21:10:43</t>
        </is>
      </c>
      <c>
        <v>1.094166666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78.78</v>
      </c>
      <c>
        <v>0</v>
      </c>
      <c>
        <v>0</v>
      </c>
      <c>
        <v>0</v>
      </c>
      <c>
        <v>0</v>
      </c>
    </row>
    <row>
      <c>
        <v>2395049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CABBAR KAMARA TR-1 45-73-M00857_945639756_945639756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20:12:37</t>
        </is>
      </c>
      <c>
        <is>
          <t>15.10.2022 23:03:30</t>
        </is>
      </c>
      <c>
        <v>2.848055555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2.848056</v>
      </c>
    </row>
    <row>
      <c>
        <v>2395051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YILMAZ TR-30 45-78-M00190_49329883_56389107_56389107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15.10.2022 20:15:37</t>
        </is>
      </c>
      <c>
        <is>
          <t>15.10.2022 22:24:13</t>
        </is>
      </c>
      <c>
        <v>2.143333333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23.576667</v>
      </c>
      <c>
        <v>0</v>
      </c>
      <c>
        <v>0</v>
      </c>
      <c>
        <v>0</v>
      </c>
      <c>
        <v>0</v>
      </c>
    </row>
    <row>
      <c>
        <v>2395054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CEVİZLİ ASKERLER TR-4 35-31-L00323_47798507_56353010_56353010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20:44:35</t>
        </is>
      </c>
      <c>
        <is>
          <t>15.10.2022 23:24:30</t>
        </is>
      </c>
      <c>
        <v>2.665277777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50.640278</v>
      </c>
    </row>
    <row>
      <c>
        <v>2395061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_A_56402122_56402122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21:09:21</t>
        </is>
      </c>
      <c>
        <is>
          <t>15.10.2022 22:16:08</t>
        </is>
      </c>
      <c>
        <v>1.113055555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12.243611</v>
      </c>
    </row>
    <row>
      <c>
        <v>2395062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DERBENT TR-5 45-83-L00410_C_65512286_65512286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15.10.2022 21:12:46</t>
        </is>
      </c>
      <c>
        <is>
          <t>15.10.2022 23:23:27</t>
        </is>
      </c>
      <c>
        <v>2.178055555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13.068333</v>
      </c>
      <c>
        <v>0</v>
      </c>
      <c>
        <v>0</v>
      </c>
      <c>
        <v>0</v>
      </c>
      <c>
        <v>0</v>
      </c>
    </row>
    <row>
      <c>
        <v>2395067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SULUDERE TR-4 DEDE KAHVE ALTI 35-31-L00065_47981827_56395276_56395276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21:25:50</t>
        </is>
      </c>
      <c>
        <is>
          <t>16.10.2022 01:49:48</t>
        </is>
      </c>
      <c>
        <v>4.399444444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118.785</v>
      </c>
      <c>
        <v>0</v>
      </c>
      <c>
        <v>0</v>
      </c>
    </row>
    <row>
      <c>
        <v>2395065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AŞAĞIÇOBANİSA TR-12 45-71-M00097_953245302_953245302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15.10.2022 21:34:00</t>
        </is>
      </c>
      <c>
        <is>
          <t>15.10.2022 22:08:26</t>
        </is>
      </c>
      <c>
        <v>0.573888888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0.573889</v>
      </c>
      <c>
        <v>0</v>
      </c>
      <c>
        <v>0</v>
      </c>
      <c>
        <v>0</v>
      </c>
      <c>
        <v>0</v>
      </c>
    </row>
    <row>
      <c>
        <v>2395066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K-1667 35-02-K01667_913086297_913086297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21:35:43</t>
        </is>
      </c>
      <c>
        <is>
          <t>15.10.2022 22:19:41</t>
        </is>
      </c>
      <c>
        <v>0.732777777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1.465556</v>
      </c>
      <c>
        <v>0</v>
      </c>
      <c>
        <v>0</v>
      </c>
      <c>
        <v>0</v>
      </c>
      <c>
        <v>0</v>
      </c>
    </row>
    <row>
      <c>
        <v>2395069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45-71-M00183_ÜÇPINAR M08_72249228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21:59:12</t>
        </is>
      </c>
      <c>
        <is>
          <t>15.10.2022 22:03:00</t>
        </is>
      </c>
      <c>
        <v>0.063333333</v>
      </c>
      <c>
        <v>5</v>
      </c>
      <c>
        <v>752</v>
      </c>
      <c>
        <v>0</v>
      </c>
      <c>
        <v>0</v>
      </c>
      <c>
        <v>0</v>
      </c>
      <c>
        <v>0</v>
      </c>
      <c>
        <v>0.316667</v>
      </c>
      <c>
        <v>47.626666</v>
      </c>
      <c>
        <v>0</v>
      </c>
      <c>
        <v>0</v>
      </c>
      <c>
        <v>0</v>
      </c>
      <c>
        <v>0</v>
      </c>
    </row>
    <row>
      <c>
        <v>2395071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45-71-M00183_ÜÇPINAR M08_72249133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15.10.2022 22:09:04</t>
        </is>
      </c>
      <c>
        <is>
          <t>15.10.2022 22:14:32</t>
        </is>
      </c>
      <c>
        <v>0.091111111</v>
      </c>
      <c>
        <v>5</v>
      </c>
      <c>
        <v>752</v>
      </c>
      <c>
        <v>0</v>
      </c>
      <c>
        <v>0</v>
      </c>
      <c>
        <v>0</v>
      </c>
      <c>
        <v>0</v>
      </c>
      <c>
        <v>0.455556</v>
      </c>
      <c>
        <v>68.515555</v>
      </c>
      <c>
        <v>0</v>
      </c>
      <c>
        <v>0</v>
      </c>
      <c>
        <v>0</v>
      </c>
      <c>
        <v>0</v>
      </c>
    </row>
    <row>
      <c>
        <v>2395075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45-81-M00001_HatBaşıAyırıcı_53134867 M14_53134867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22:28:39</t>
        </is>
      </c>
      <c>
        <is>
          <t>15.10.2022 23:43:53</t>
        </is>
      </c>
      <c>
        <v>1.253888888</v>
      </c>
      <c>
        <v>0</v>
      </c>
      <c>
        <v>0</v>
      </c>
      <c>
        <v>0</v>
      </c>
      <c>
        <v>0</v>
      </c>
      <c>
        <v>0</v>
      </c>
      <c>
        <v>239</v>
      </c>
      <c>
        <v>0</v>
      </c>
      <c>
        <v>0</v>
      </c>
      <c>
        <v>0</v>
      </c>
      <c>
        <v>0</v>
      </c>
      <c>
        <v>0</v>
      </c>
      <c>
        <v>299.679444</v>
      </c>
    </row>
    <row>
      <c>
        <v>2395076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GÖKÇEKÖY FATİH MAH.TR-2 45-80-L00179_956567617_956567617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22:48:32</t>
        </is>
      </c>
      <c>
        <is>
          <t>16.10.2022 01:44:03</t>
        </is>
      </c>
      <c>
        <v>2.925277777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2.925278</v>
      </c>
      <c>
        <v>0</v>
      </c>
      <c>
        <v>0</v>
      </c>
      <c>
        <v>0</v>
      </c>
      <c>
        <v>0</v>
      </c>
    </row>
    <row>
      <c>
        <v>2395077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ÇANAKÇI KÖK 45-79-M00194_HatBaşıAyırıcı_53134191 M01_53134191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15.10.2022 22:51:04</t>
        </is>
      </c>
      <c>
        <is>
          <t>16.10.2022 00:11:56</t>
        </is>
      </c>
      <c>
        <v>1.347777777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84.91</v>
      </c>
    </row>
    <row>
      <c>
        <v>2395078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MALAZ TR-1 45-75-M00290_945612292_945612292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23:01:18</t>
        </is>
      </c>
      <c>
        <is>
          <t>16.10.2022 00:08:37</t>
        </is>
      </c>
      <c>
        <v>1.121944444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1.121944</v>
      </c>
    </row>
    <row>
      <c>
        <v>2395085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K-4237 35-03-K04237_C_56369225_56369225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23:44:48</t>
        </is>
      </c>
      <c>
        <is>
          <t>16.10.2022 00:35:43</t>
        </is>
      </c>
      <c>
        <v>0.848611111</v>
      </c>
      <c>
        <v>0</v>
      </c>
      <c>
        <v>163</v>
      </c>
      <c>
        <v>0</v>
      </c>
      <c>
        <v>0</v>
      </c>
      <c>
        <v>0</v>
      </c>
      <c>
        <v>0</v>
      </c>
      <c>
        <v>0</v>
      </c>
      <c>
        <v>138.323611</v>
      </c>
      <c>
        <v>0</v>
      </c>
      <c>
        <v>0</v>
      </c>
      <c>
        <v>0</v>
      </c>
      <c>
        <v>0</v>
      </c>
    </row>
    <row>
      <c>
        <v>2395087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TR-25/A 45-77-L00420_945503960_945503960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15.10.2022 23:50:14</t>
        </is>
      </c>
      <c>
        <is>
          <t>16.10.2022 00:43:08</t>
        </is>
      </c>
      <c>
        <v>0.881666666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0.881667</v>
      </c>
      <c>
        <v>0</v>
      </c>
      <c>
        <v>0</v>
      </c>
    </row>
    <row>
      <c>
        <v>2395086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K-3137 35-01-K03137_B_56373827_56373827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15.10.2022 23:51:25</t>
        </is>
      </c>
      <c>
        <is>
          <t>16.10.2022 01:08:57</t>
        </is>
      </c>
      <c>
        <v>1.292222222</v>
      </c>
      <c>
        <v>0</v>
      </c>
      <c>
        <v>246</v>
      </c>
      <c>
        <v>0</v>
      </c>
      <c>
        <v>0</v>
      </c>
      <c>
        <v>0</v>
      </c>
      <c>
        <v>0</v>
      </c>
      <c>
        <v>0</v>
      </c>
      <c>
        <v>317.886667</v>
      </c>
      <c>
        <v>0</v>
      </c>
      <c>
        <v>0</v>
      </c>
      <c>
        <v>0</v>
      </c>
      <c>
        <v>0</v>
      </c>
    </row>
    <row>
      <c>
        <v>2395097</v>
      </c>
      <c>
        <v>1</v>
      </c>
      <c>
        <is>
          <t>MANİSA</t>
        </is>
      </c>
      <c>
        <v>TURGUTLU</v>
      </c>
      <c>
        <is>
          <t>TM Fideri</t>
        </is>
      </c>
      <c t="inlineStr">
        <is>
          <t>DERBENT TM 45-83-A00003_TR-B M22_2312527</t>
        </is>
      </c>
      <c>
        <v>TEİAŞ Trafo Bakım Çalışması</v>
      </c>
      <c>
        <v>İletim</v>
      </c>
      <c>
        <v>Uzun</v>
      </c>
      <c>
        <v>Şebeke işletmecisi </v>
      </c>
      <c>
        <v>Bildirimli</v>
      </c>
      <c>
        <is>
          <t>16.10.2022 00:02:12</t>
        </is>
      </c>
      <c>
        <is>
          <t>16.10.2022 08:22:00</t>
        </is>
      </c>
      <c>
        <v>8.33</v>
      </c>
      <c>
        <v>1083</v>
      </c>
      <c>
        <v>7931</v>
      </c>
      <c>
        <v>277</v>
      </c>
      <c>
        <v>8370</v>
      </c>
      <c>
        <v>105</v>
      </c>
      <c>
        <v>2069</v>
      </c>
      <c>
        <v>9021.39</v>
      </c>
      <c>
        <v>66065.23</v>
      </c>
      <c>
        <v>2307.41</v>
      </c>
      <c>
        <v>69722.1</v>
      </c>
      <c>
        <v>874.65</v>
      </c>
      <c>
        <v>17234.77</v>
      </c>
    </row>
    <row>
      <c>
        <v>2395099</v>
      </c>
      <c>
        <v>1</v>
      </c>
      <c>
        <is>
          <t>MANİSA</t>
        </is>
      </c>
      <c>
        <v>TURGUTLU</v>
      </c>
      <c>
        <is>
          <t>TM Fideri</t>
        </is>
      </c>
      <c t="inlineStr">
        <is>
          <t>DERBENT TM 45-83-A00003_TR-A M05_2312532</t>
        </is>
      </c>
      <c>
        <v>TEİAŞ Trafo Bakım Çalışması</v>
      </c>
      <c>
        <v>İletim</v>
      </c>
      <c>
        <v>Uzun</v>
      </c>
      <c>
        <v>Şebeke işletmecisi </v>
      </c>
      <c>
        <v>Bildirimli</v>
      </c>
      <c>
        <is>
          <t>16.10.2022 00:15:12</t>
        </is>
      </c>
      <c>
        <is>
          <t>16.10.2022 08:33:06</t>
        </is>
      </c>
      <c>
        <v>8.298333333</v>
      </c>
      <c>
        <v>838</v>
      </c>
      <c>
        <v>19342</v>
      </c>
      <c>
        <v>46</v>
      </c>
      <c>
        <v>0</v>
      </c>
      <c>
        <v>299</v>
      </c>
      <c>
        <v>534</v>
      </c>
      <c>
        <v>6954.003333</v>
      </c>
      <c>
        <v>160506.363327</v>
      </c>
      <c>
        <v>381.723333</v>
      </c>
      <c>
        <v>0</v>
      </c>
      <c>
        <v>2481.201667</v>
      </c>
      <c>
        <v>4431.31</v>
      </c>
    </row>
    <row>
      <c>
        <v>2395102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L-14 SEVTUR 35-18-L00014_950467184_950467184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00:36:02</t>
        </is>
      </c>
      <c>
        <is>
          <t>16.10.2022 01:53:15</t>
        </is>
      </c>
      <c>
        <v>1.286944444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1.286944</v>
      </c>
      <c>
        <v>0</v>
      </c>
      <c>
        <v>0</v>
      </c>
    </row>
    <row>
      <c>
        <v>2395103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DM-2/2 35-28-M00128_TR-90 M01_83507415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00:44:42</t>
        </is>
      </c>
      <c>
        <is>
          <t>16.10.2022 02:13:09</t>
        </is>
      </c>
      <c>
        <v>1.474166666</v>
      </c>
      <c>
        <v>2</v>
      </c>
      <c>
        <v>24</v>
      </c>
      <c>
        <v>0</v>
      </c>
      <c>
        <v>0</v>
      </c>
      <c>
        <v>0</v>
      </c>
      <c>
        <v>0</v>
      </c>
      <c>
        <v>2.948333</v>
      </c>
      <c>
        <v>35.38</v>
      </c>
      <c>
        <v>0</v>
      </c>
      <c>
        <v>0</v>
      </c>
      <c>
        <v>0</v>
      </c>
      <c>
        <v>0</v>
      </c>
    </row>
    <row>
      <c>
        <v>2395104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KAYNARPINAR TR-2 35-21-L00115_DIREK TIPI TRAFO HUCRESI H01_2085502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16.10.2022 01:15:04</t>
        </is>
      </c>
      <c>
        <is>
          <t>16.10.2022 01:52:32</t>
        </is>
      </c>
      <c>
        <v>0.624444444</v>
      </c>
      <c>
        <v>0</v>
      </c>
      <c>
        <v>0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61.82</v>
      </c>
    </row>
    <row>
      <c>
        <v>2395108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45-81-M00001_SATILMIŞ M14_2321600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02:08:08</t>
        </is>
      </c>
      <c>
        <is>
          <t>16.10.2022 05:40:55</t>
        </is>
      </c>
      <c>
        <v>3.546388888</v>
      </c>
      <c>
        <v>0</v>
      </c>
      <c>
        <v>0</v>
      </c>
      <c>
        <v>2</v>
      </c>
      <c>
        <v>218</v>
      </c>
      <c>
        <v>4</v>
      </c>
      <c>
        <v>1157</v>
      </c>
      <c>
        <v>0</v>
      </c>
      <c>
        <v>0</v>
      </c>
      <c>
        <v>7.092778</v>
      </c>
      <c>
        <v>773.112778</v>
      </c>
      <c>
        <v>14.185556</v>
      </c>
      <c>
        <v>4103.171943</v>
      </c>
    </row>
    <row>
      <c>
        <v>2395113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45-73-M00150_TOYGAR M03_66716003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03:17:00</t>
        </is>
      </c>
      <c>
        <is>
          <t>16.10.2022 07:02:42</t>
        </is>
      </c>
      <c>
        <v>3.761666666</v>
      </c>
      <c>
        <v>57</v>
      </c>
      <c>
        <v>942</v>
      </c>
      <c>
        <v>0</v>
      </c>
      <c>
        <v>0</v>
      </c>
      <c>
        <v>3</v>
      </c>
      <c>
        <v>59</v>
      </c>
      <c>
        <v>214.415</v>
      </c>
      <c>
        <v>3543.489999</v>
      </c>
      <c>
        <v>0</v>
      </c>
      <c>
        <v>0</v>
      </c>
      <c>
        <v>11.285</v>
      </c>
      <c>
        <v>221.938333</v>
      </c>
    </row>
    <row>
      <c>
        <v>2395111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CEVİZLİ ASKERLER TR-4 35-31-L00323_47798321_56352462_56352462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04:07:26</t>
        </is>
      </c>
      <c>
        <is>
          <t>16.10.2022 12:30:38</t>
        </is>
      </c>
      <c>
        <v>8.386666666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218.053333</v>
      </c>
    </row>
    <row>
      <c>
        <v>2395117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AŞAĞICUMA DM 35-16-M00103_BERGAMA TM-GERİLİM M05_72040366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16.10.2022 06:59:41</t>
        </is>
      </c>
      <c>
        <is>
          <t>16.10.2022 07:00:21</t>
        </is>
      </c>
      <c>
        <v>0.011111111</v>
      </c>
      <c>
        <v>0</v>
      </c>
      <c>
        <v>0</v>
      </c>
      <c>
        <v>0</v>
      </c>
      <c>
        <v>0</v>
      </c>
      <c>
        <v>51</v>
      </c>
      <c>
        <v>2152</v>
      </c>
      <c>
        <v>0</v>
      </c>
      <c>
        <v>0</v>
      </c>
      <c>
        <v>0</v>
      </c>
      <c>
        <v>0</v>
      </c>
      <c>
        <v>0.566667</v>
      </c>
      <c>
        <v>23.911111</v>
      </c>
    </row>
    <row>
      <c>
        <v>2395119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L-46 HARİTACILAR 35-14-L00046_10770571_56377213_56377213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07:02:28</t>
        </is>
      </c>
      <c>
        <is>
          <t>16.10.2022 07:53:14</t>
        </is>
      </c>
      <c>
        <v>0.846111111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54.151111</v>
      </c>
      <c>
        <v>0</v>
      </c>
      <c>
        <v>0</v>
      </c>
      <c>
        <v>0</v>
      </c>
      <c>
        <v>0</v>
      </c>
    </row>
    <row>
      <c>
        <v>2395121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L-14 SEVTUR 35-18-L00014_950440242_950440242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07:26:19</t>
        </is>
      </c>
      <c>
        <is>
          <t>16.10.2022 14:00:57</t>
        </is>
      </c>
      <c>
        <v>6.577222222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13.154444</v>
      </c>
      <c>
        <v>0</v>
      </c>
      <c>
        <v>0</v>
      </c>
    </row>
    <row>
      <c>
        <v>2395123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35-04-A00003_VADİ EVLERİ M02_2310727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07:40:34</t>
        </is>
      </c>
      <c>
        <is>
          <t>16.10.2022 08:26:33</t>
        </is>
      </c>
      <c>
        <v>0.766519444</v>
      </c>
      <c>
        <v>4</v>
      </c>
      <c>
        <v>13395</v>
      </c>
      <c>
        <v>0</v>
      </c>
      <c>
        <v>0</v>
      </c>
      <c>
        <v>0</v>
      </c>
      <c>
        <v>0</v>
      </c>
      <c>
        <v>3.066078</v>
      </c>
      <c>
        <v>10267.527952</v>
      </c>
      <c>
        <v>0</v>
      </c>
      <c>
        <v>0</v>
      </c>
      <c>
        <v>0</v>
      </c>
      <c>
        <v>0</v>
      </c>
    </row>
    <row>
      <c>
        <v>2395122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35-02-A00004_TR-2 34.5 M16_2310314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16.10.2022 07:40:43</t>
        </is>
      </c>
      <c>
        <is>
          <t>16.10.2022 07:41:10</t>
        </is>
      </c>
      <c>
        <v>0.0075</v>
      </c>
      <c>
        <v>2</v>
      </c>
      <c>
        <v>23419</v>
      </c>
      <c>
        <v>0</v>
      </c>
      <c>
        <v>0</v>
      </c>
      <c>
        <v>0</v>
      </c>
      <c>
        <v>0</v>
      </c>
      <c>
        <v>0.015</v>
      </c>
      <c>
        <v>175.6425</v>
      </c>
      <c>
        <v>0</v>
      </c>
      <c>
        <v>0</v>
      </c>
      <c>
        <v>0</v>
      </c>
      <c>
        <v>0</v>
      </c>
    </row>
    <row>
      <c>
        <v>2395124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M-2845 35-03-M02845_BELENBAŞI M06_82471648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07:55:01</t>
        </is>
      </c>
      <c>
        <is>
          <t>16.10.2022 09:57:26</t>
        </is>
      </c>
      <c>
        <v>2.040277777</v>
      </c>
      <c>
        <v>7</v>
      </c>
      <c>
        <v>1054</v>
      </c>
      <c>
        <v>0</v>
      </c>
      <c>
        <v>0</v>
      </c>
      <c>
        <v>0</v>
      </c>
      <c>
        <v>0</v>
      </c>
      <c>
        <v>14.281944</v>
      </c>
      <c>
        <v>2150.452777</v>
      </c>
      <c>
        <v>0</v>
      </c>
      <c>
        <v>0</v>
      </c>
      <c>
        <v>0</v>
      </c>
      <c>
        <v>0</v>
      </c>
    </row>
    <row>
      <c>
        <v>2395126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ÇAPAK KÖK 35-26-M00435_DAĞKIZILCA-2 ÇIKIŞ M05_66033222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08:02:31</t>
        </is>
      </c>
      <c>
        <is>
          <t>16.10.2022 08:56:00</t>
        </is>
      </c>
      <c>
        <v>0.891388888</v>
      </c>
      <c>
        <v>125</v>
      </c>
      <c>
        <v>3534</v>
      </c>
      <c>
        <v>0</v>
      </c>
      <c>
        <v>0</v>
      </c>
      <c>
        <v>0</v>
      </c>
      <c>
        <v>0</v>
      </c>
      <c>
        <v>111.423611</v>
      </c>
      <c>
        <v>3150.16833</v>
      </c>
      <c>
        <v>0</v>
      </c>
      <c>
        <v>0</v>
      </c>
      <c>
        <v>0</v>
      </c>
      <c>
        <v>0</v>
      </c>
    </row>
    <row>
      <c>
        <v>2395128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DEREKÖY KÖK 45-72-L00458_DEREKÖY ÇIKIŞI L01_2330810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08:09:41</t>
        </is>
      </c>
      <c>
        <is>
          <t>16.10.2022 09:29:34</t>
        </is>
      </c>
      <c>
        <v>1.331388888</v>
      </c>
      <c>
        <v>0</v>
      </c>
      <c>
        <v>0</v>
      </c>
      <c>
        <v>0</v>
      </c>
      <c>
        <v>0</v>
      </c>
      <c>
        <v>17</v>
      </c>
      <c>
        <v>678</v>
      </c>
      <c>
        <v>0</v>
      </c>
      <c>
        <v>0</v>
      </c>
      <c>
        <v>0</v>
      </c>
      <c>
        <v>0</v>
      </c>
      <c>
        <v>22.633611</v>
      </c>
      <c>
        <v>902.681666</v>
      </c>
    </row>
    <row>
      <c>
        <v>2395129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TR-79 İ.EKİNCİOĞLU GRB. 35-15-M00079_B_56370349_56370349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16.10.2022 08:10:19</t>
        </is>
      </c>
      <c>
        <is>
          <t>16.10.2022 12:04:37</t>
        </is>
      </c>
      <c>
        <v>3.905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35.145</v>
      </c>
      <c>
        <v>0</v>
      </c>
      <c>
        <v>0</v>
      </c>
      <c>
        <v>0</v>
      </c>
      <c>
        <v>0</v>
      </c>
    </row>
    <row>
      <c>
        <v>2395132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 t="inlineStr">
        <is>
          <t>L-46 HARİTACILAR 35-14-L00046_35-14-L00046_2376793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08:21:48</t>
        </is>
      </c>
      <c>
        <is>
          <t>16.10.2022 11:05:58</t>
        </is>
      </c>
      <c>
        <v>2.736111111</v>
      </c>
      <c>
        <v>0</v>
      </c>
      <c>
        <v>156</v>
      </c>
      <c>
        <v>0</v>
      </c>
      <c>
        <v>0</v>
      </c>
      <c>
        <v>0</v>
      </c>
      <c>
        <v>0</v>
      </c>
      <c>
        <v>0</v>
      </c>
      <c>
        <v>426.833333</v>
      </c>
      <c>
        <v>0</v>
      </c>
      <c>
        <v>0</v>
      </c>
      <c>
        <v>0</v>
      </c>
      <c>
        <v>0</v>
      </c>
    </row>
    <row>
      <c>
        <v>2395138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DOĞANÇAY İM 35-04-A00004_ANITTEPE M08_77533407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08:27:32</t>
        </is>
      </c>
      <c>
        <is>
          <t>16.10.2022 09:24:18</t>
        </is>
      </c>
      <c>
        <v>0.946111111</v>
      </c>
      <c>
        <v>0</v>
      </c>
      <c>
        <v>3035</v>
      </c>
      <c>
        <v>0</v>
      </c>
      <c>
        <v>0</v>
      </c>
      <c>
        <v>0</v>
      </c>
      <c>
        <v>0</v>
      </c>
      <c>
        <v>0</v>
      </c>
      <c>
        <v>2871.447222</v>
      </c>
      <c>
        <v>0</v>
      </c>
      <c>
        <v>0</v>
      </c>
      <c>
        <v>0</v>
      </c>
      <c>
        <v>0</v>
      </c>
    </row>
    <row>
      <c>
        <v>2395136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TR-7 KÖK 35-28-M00379_C C01_79673300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08:33:39</t>
        </is>
      </c>
      <c>
        <is>
          <t>16.10.2022 09:34:11</t>
        </is>
      </c>
      <c>
        <v>1.008888888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2.017778</v>
      </c>
      <c>
        <v>0</v>
      </c>
      <c>
        <v>0</v>
      </c>
      <c>
        <v>0</v>
      </c>
      <c>
        <v>0</v>
      </c>
    </row>
    <row>
      <c>
        <v>2395142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08:41:13</t>
        </is>
      </c>
      <c>
        <is>
          <t>16.10.2022 11:51:33</t>
        </is>
      </c>
      <c>
        <v>3.172222222</v>
      </c>
      <c>
        <v>260</v>
      </c>
      <c>
        <v>181</v>
      </c>
      <c>
        <v>0</v>
      </c>
      <c>
        <v>0</v>
      </c>
      <c>
        <v>0</v>
      </c>
      <c>
        <v>0</v>
      </c>
      <c>
        <v>824.777778</v>
      </c>
      <c>
        <v>574.172222</v>
      </c>
      <c>
        <v>0</v>
      </c>
      <c>
        <v>0</v>
      </c>
      <c>
        <v>0</v>
      </c>
      <c>
        <v>0</v>
      </c>
    </row>
    <row>
      <c>
        <v>2395137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AĞAÇ İŞLERİ KÖK-2 (M-703) 35-22-M00125_KISIKKÖY(KARTAL) M02_72110798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08:42:47</t>
        </is>
      </c>
      <c>
        <is>
          <t>16.10.2022 09:20:15</t>
        </is>
      </c>
      <c>
        <v>0.624444444</v>
      </c>
      <c>
        <v>11</v>
      </c>
      <c>
        <v>353</v>
      </c>
      <c>
        <v>0</v>
      </c>
      <c>
        <v>0</v>
      </c>
      <c>
        <v>0</v>
      </c>
      <c>
        <v>0</v>
      </c>
      <c>
        <v>6.868889</v>
      </c>
      <c>
        <v>220.428889</v>
      </c>
      <c>
        <v>0</v>
      </c>
      <c>
        <v>0</v>
      </c>
      <c>
        <v>0</v>
      </c>
      <c>
        <v>0</v>
      </c>
    </row>
    <row>
      <c>
        <v>2395140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YILMAZ TR-30 45-78-M00190__81918227_81918227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16.10.2022 08:46:02</t>
        </is>
      </c>
      <c>
        <is>
          <t>16.10.2022 11:31:27</t>
        </is>
      </c>
      <c>
        <v>2.756944444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135.090278</v>
      </c>
      <c>
        <v>0</v>
      </c>
      <c>
        <v>0</v>
      </c>
      <c>
        <v>0</v>
      </c>
      <c>
        <v>0</v>
      </c>
    </row>
    <row>
      <c>
        <v>2395143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KÜNER TR-3 35-22-M00226_955280878_955280878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08:47:24</t>
        </is>
      </c>
      <c>
        <is>
          <t>16.10.2022 12:15:32</t>
        </is>
      </c>
      <c>
        <v>3.468888888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3.468889</v>
      </c>
      <c>
        <v>0</v>
      </c>
      <c>
        <v>0</v>
      </c>
      <c>
        <v>0</v>
      </c>
      <c>
        <v>0</v>
      </c>
    </row>
    <row>
      <c>
        <v>2395148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45-78-M00730_HatBaşıAyırıcı_53139397 M02_53139397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08:51:28</t>
        </is>
      </c>
      <c>
        <is>
          <t>16.10.2022 12:36:34</t>
        </is>
      </c>
      <c>
        <v>3.751666666</v>
      </c>
      <c>
        <v>0</v>
      </c>
      <c>
        <v>0</v>
      </c>
      <c>
        <v>0</v>
      </c>
      <c>
        <v>0</v>
      </c>
      <c>
        <v>13</v>
      </c>
      <c>
        <v>1</v>
      </c>
      <c>
        <v>0</v>
      </c>
      <c>
        <v>0</v>
      </c>
      <c>
        <v>0</v>
      </c>
      <c>
        <v>0</v>
      </c>
      <c>
        <v>48.771667</v>
      </c>
      <c>
        <v>3.751667</v>
      </c>
    </row>
    <row>
      <c>
        <v>2395145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35-23-M00025_42098009_56375047_56375047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08:53:47</t>
        </is>
      </c>
      <c>
        <is>
          <t>16.10.2022 13:02:08</t>
        </is>
      </c>
      <c>
        <v>4.139166666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182.123333</v>
      </c>
      <c>
        <v>0</v>
      </c>
      <c>
        <v>0</v>
      </c>
      <c>
        <v>0</v>
      </c>
      <c>
        <v>0</v>
      </c>
    </row>
    <row>
      <c>
        <v>2395146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DM-5/10-C KÖK 45-71-M00674_YEDİ KARDEŞLER M02_2306067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08:54:35</t>
        </is>
      </c>
      <c>
        <is>
          <t>16.10.2022 10:39:56</t>
        </is>
      </c>
      <c>
        <v>1.755833333</v>
      </c>
      <c>
        <v>3</v>
      </c>
      <c>
        <v>0</v>
      </c>
      <c>
        <v>0</v>
      </c>
      <c>
        <v>0</v>
      </c>
      <c>
        <v>0</v>
      </c>
      <c>
        <v>0</v>
      </c>
      <c>
        <v>5.2675</v>
      </c>
      <c>
        <v>0</v>
      </c>
      <c>
        <v>0</v>
      </c>
      <c>
        <v>0</v>
      </c>
      <c>
        <v>0</v>
      </c>
      <c>
        <v>0</v>
      </c>
    </row>
    <row>
      <c>
        <v>2395149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AVŞAR İM 45-83-A00002_DERBENT ŞEHİR-2 M07_81660990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08:55:41</t>
        </is>
      </c>
      <c>
        <is>
          <t>16.10.2022 09:46:29</t>
        </is>
      </c>
      <c>
        <v>0.846666666</v>
      </c>
      <c>
        <v>37</v>
      </c>
      <c>
        <v>8858</v>
      </c>
      <c>
        <v>0</v>
      </c>
      <c>
        <v>0</v>
      </c>
      <c>
        <v>0</v>
      </c>
      <c>
        <v>0</v>
      </c>
      <c>
        <v>31.326667</v>
      </c>
      <c>
        <v>7499.773327</v>
      </c>
      <c>
        <v>0</v>
      </c>
      <c>
        <v>0</v>
      </c>
      <c>
        <v>0</v>
      </c>
      <c>
        <v>0</v>
      </c>
    </row>
    <row>
      <c>
        <v>2395151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MENEMEN DM-4 35-28-M00733_35-28-M00733_2363376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09:00:19</t>
        </is>
      </c>
      <c>
        <is>
          <t>16.10.2022 11:37:50</t>
        </is>
      </c>
      <c>
        <v>2.625277777</v>
      </c>
      <c>
        <v>0</v>
      </c>
      <c>
        <v>265</v>
      </c>
      <c>
        <v>0</v>
      </c>
      <c>
        <v>0</v>
      </c>
      <c>
        <v>0</v>
      </c>
      <c>
        <v>0</v>
      </c>
      <c>
        <v>0</v>
      </c>
      <c>
        <v>695.698611</v>
      </c>
      <c>
        <v>0</v>
      </c>
      <c>
        <v>0</v>
      </c>
      <c>
        <v>0</v>
      </c>
      <c>
        <v>0</v>
      </c>
    </row>
    <row>
      <c>
        <v>2395150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45-77-A00001_KULA-3(ŞEHİR-3) L04_2052210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09:01:38</t>
        </is>
      </c>
      <c>
        <is>
          <t>16.10.2022 17:15:04</t>
        </is>
      </c>
      <c>
        <v>8.223888888</v>
      </c>
      <c>
        <v>0</v>
      </c>
      <c>
        <v>3</v>
      </c>
      <c>
        <v>35</v>
      </c>
      <c>
        <v>2817</v>
      </c>
      <c>
        <v>111</v>
      </c>
      <c>
        <v>1076</v>
      </c>
      <c>
        <v>0</v>
      </c>
      <c>
        <v>24.671667</v>
      </c>
      <c>
        <v>287.836111</v>
      </c>
      <c>
        <v>23166.694997</v>
      </c>
      <c>
        <v>912.851667</v>
      </c>
      <c>
        <v>8848.904443</v>
      </c>
    </row>
    <row>
      <c>
        <v>2395152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35-19-A00001_TR-2 ŞEHİR FİDERİ L02_2307113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09:02:32</t>
        </is>
      </c>
      <c>
        <is>
          <t>16.10.2022 12:46:51</t>
        </is>
      </c>
      <c>
        <v>3.738611111</v>
      </c>
      <c>
        <v>46</v>
      </c>
      <c>
        <v>3621</v>
      </c>
      <c>
        <v>0</v>
      </c>
      <c>
        <v>0</v>
      </c>
      <c>
        <v>0</v>
      </c>
      <c>
        <v>0</v>
      </c>
      <c>
        <v>171.976111</v>
      </c>
      <c>
        <v>13537.510833</v>
      </c>
      <c>
        <v>0</v>
      </c>
      <c>
        <v>0</v>
      </c>
      <c>
        <v>0</v>
      </c>
      <c>
        <v>0</v>
      </c>
    </row>
    <row>
      <c>
        <v>2395154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M-251 35-09-M00251_M-252 M03_47547384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09:03:05</t>
        </is>
      </c>
      <c>
        <is>
          <t>16.10.2022 11:22:54</t>
        </is>
      </c>
      <c>
        <v>2.330277777</v>
      </c>
      <c>
        <v>15</v>
      </c>
      <c>
        <v>625</v>
      </c>
      <c>
        <v>0</v>
      </c>
      <c>
        <v>0</v>
      </c>
      <c>
        <v>0</v>
      </c>
      <c>
        <v>0</v>
      </c>
      <c>
        <v>34.954167</v>
      </c>
      <c>
        <v>1456.423611</v>
      </c>
      <c>
        <v>0</v>
      </c>
      <c>
        <v>0</v>
      </c>
      <c>
        <v>0</v>
      </c>
      <c>
        <v>0</v>
      </c>
    </row>
    <row>
      <c>
        <v>2395157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CAFERBEY KÖK 45-78-L00231_KURŞUNLU L03_2327777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09:04:45</t>
        </is>
      </c>
      <c>
        <is>
          <t>16.10.2022 14:08:09</t>
        </is>
      </c>
      <c>
        <v>5.056666666</v>
      </c>
      <c>
        <v>27</v>
      </c>
      <c>
        <v>24</v>
      </c>
      <c>
        <v>0</v>
      </c>
      <c>
        <v>0</v>
      </c>
      <c>
        <v>0</v>
      </c>
      <c>
        <v>0</v>
      </c>
      <c>
        <v>136.53</v>
      </c>
      <c>
        <v>121.36</v>
      </c>
      <c>
        <v>0</v>
      </c>
      <c>
        <v>0</v>
      </c>
      <c>
        <v>0</v>
      </c>
      <c>
        <v>0</v>
      </c>
    </row>
    <row>
      <c>
        <v>2395158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M-2305 ÇERİSAN GERİDÖNÜŞÜM ÖZEL TR 35-02-M02305Ö_ M01_72292014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09:07:17</t>
        </is>
      </c>
      <c>
        <is>
          <t>16.10.2022 12:51:36</t>
        </is>
      </c>
      <c>
        <v>3.738611111</v>
      </c>
      <c>
        <v>1</v>
      </c>
      <c>
        <v>0</v>
      </c>
      <c>
        <v>0</v>
      </c>
      <c>
        <v>0</v>
      </c>
      <c>
        <v>0</v>
      </c>
      <c>
        <v>0</v>
      </c>
      <c>
        <v>3.738611</v>
      </c>
      <c>
        <v>0</v>
      </c>
      <c>
        <v>0</v>
      </c>
      <c>
        <v>0</v>
      </c>
      <c>
        <v>0</v>
      </c>
      <c>
        <v>0</v>
      </c>
    </row>
    <row>
      <c>
        <v>2395159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K-3569 35-02-K03569_M_56367807_56367807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09:07:43</t>
        </is>
      </c>
      <c>
        <is>
          <t>16.10.2022 12:49:40</t>
        </is>
      </c>
      <c>
        <v>3.699166666</v>
      </c>
      <c>
        <v>0</v>
      </c>
      <c>
        <v>156</v>
      </c>
      <c>
        <v>0</v>
      </c>
      <c>
        <v>0</v>
      </c>
      <c>
        <v>0</v>
      </c>
      <c>
        <v>0</v>
      </c>
      <c>
        <v>0</v>
      </c>
      <c>
        <v>577.07</v>
      </c>
      <c>
        <v>0</v>
      </c>
      <c>
        <v>0</v>
      </c>
      <c>
        <v>0</v>
      </c>
      <c>
        <v>0</v>
      </c>
    </row>
    <row>
      <c>
        <v>2395161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09:09:20</t>
        </is>
      </c>
      <c>
        <is>
          <t>16.10.2022 09:21:52</t>
        </is>
      </c>
      <c>
        <v>0.208888888</v>
      </c>
      <c>
        <v>51</v>
      </c>
      <c>
        <v>1942</v>
      </c>
      <c>
        <v>0</v>
      </c>
      <c>
        <v>0</v>
      </c>
      <c>
        <v>0</v>
      </c>
      <c>
        <v>0</v>
      </c>
      <c>
        <v>10.653333</v>
      </c>
      <c>
        <v>405.66222</v>
      </c>
      <c>
        <v>0</v>
      </c>
      <c>
        <v>0</v>
      </c>
      <c>
        <v>0</v>
      </c>
      <c>
        <v>0</v>
      </c>
    </row>
    <row>
      <c>
        <v>2395167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KARABEL KÖK(VİŞNELİ KÖK) 35-26-M01207_KARABEL RES M06_66051330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09:10:19</t>
        </is>
      </c>
      <c>
        <is>
          <t>16.10.2022 09:57:48</t>
        </is>
      </c>
      <c>
        <v>0.791388888</v>
      </c>
      <c>
        <v>23</v>
      </c>
      <c>
        <v>0</v>
      </c>
      <c>
        <v>0</v>
      </c>
      <c>
        <v>0</v>
      </c>
      <c>
        <v>0</v>
      </c>
      <c>
        <v>0</v>
      </c>
      <c>
        <v>18.201944</v>
      </c>
      <c>
        <v>0</v>
      </c>
      <c>
        <v>0</v>
      </c>
      <c>
        <v>0</v>
      </c>
      <c>
        <v>0</v>
      </c>
      <c>
        <v>0</v>
      </c>
    </row>
    <row>
      <c>
        <v>2395162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PİYADELER KÖK 45-73-M00136_ALKAN M06_66674746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09:10:27</t>
        </is>
      </c>
      <c>
        <is>
          <t>16.10.2022 17:04:24</t>
        </is>
      </c>
      <c>
        <v>7.899166666</v>
      </c>
      <c>
        <v>7</v>
      </c>
      <c>
        <v>474</v>
      </c>
      <c>
        <v>0</v>
      </c>
      <c>
        <v>0</v>
      </c>
      <c>
        <v>1</v>
      </c>
      <c>
        <v>15</v>
      </c>
      <c>
        <v>55.294167</v>
      </c>
      <c>
        <v>3744.205</v>
      </c>
      <c>
        <v>0</v>
      </c>
      <c>
        <v>0</v>
      </c>
      <c>
        <v>7.899167</v>
      </c>
      <c>
        <v>118.4875</v>
      </c>
    </row>
    <row>
      <c>
        <v>2395165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09:11:08</t>
        </is>
      </c>
      <c>
        <is>
          <t>16.10.2022 10:25:03</t>
        </is>
      </c>
      <c>
        <v>1.231944444</v>
      </c>
      <c>
        <v>1</v>
      </c>
      <c>
        <v>0</v>
      </c>
      <c>
        <v>0</v>
      </c>
      <c>
        <v>0</v>
      </c>
      <c>
        <v>0</v>
      </c>
      <c>
        <v>0</v>
      </c>
      <c>
        <v>1.231944</v>
      </c>
      <c>
        <v>0</v>
      </c>
      <c>
        <v>0</v>
      </c>
      <c>
        <v>0</v>
      </c>
      <c>
        <v>0</v>
      </c>
      <c>
        <v>0</v>
      </c>
    </row>
    <row>
      <c>
        <v>2395163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45-75-M00069_KALEMOĞLU KÖYÜ M05_2328715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09:11:41</t>
        </is>
      </c>
      <c>
        <is>
          <t>16.10.2022 10:07:28</t>
        </is>
      </c>
      <c>
        <v>0.929722222</v>
      </c>
      <c>
        <v>0</v>
      </c>
      <c>
        <v>0</v>
      </c>
      <c>
        <v>0</v>
      </c>
      <c>
        <v>0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189.663333</v>
      </c>
    </row>
    <row>
      <c>
        <v>2395164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45-75-M00069_İÇME SUYU ENH M03_2328713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09:12:13</t>
        </is>
      </c>
      <c>
        <is>
          <t>16.10.2022 10:06:53</t>
        </is>
      </c>
      <c>
        <v>0.911111111</v>
      </c>
      <c>
        <v>0</v>
      </c>
      <c>
        <v>0</v>
      </c>
      <c>
        <v>0</v>
      </c>
      <c>
        <v>0</v>
      </c>
      <c>
        <v>2</v>
      </c>
      <c>
        <v>51</v>
      </c>
      <c>
        <v>0</v>
      </c>
      <c>
        <v>0</v>
      </c>
      <c>
        <v>0</v>
      </c>
      <c>
        <v>0</v>
      </c>
      <c>
        <v>1.822222</v>
      </c>
      <c>
        <v>46.466667</v>
      </c>
    </row>
    <row>
      <c>
        <v>2395168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ALÇUK TM 35-17-A00001_HatBaşıAyırıcı_53133604 M30_53133604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09:15:31</t>
        </is>
      </c>
      <c>
        <is>
          <t>16.10.2022 10:55:24</t>
        </is>
      </c>
      <c>
        <v>1.664722222</v>
      </c>
      <c>
        <v>5</v>
      </c>
      <c>
        <v>0</v>
      </c>
      <c>
        <v>0</v>
      </c>
      <c>
        <v>0</v>
      </c>
      <c>
        <v>0</v>
      </c>
      <c>
        <v>0</v>
      </c>
      <c>
        <v>8.323611</v>
      </c>
      <c>
        <v>0</v>
      </c>
      <c>
        <v>0</v>
      </c>
      <c>
        <v>0</v>
      </c>
      <c>
        <v>0</v>
      </c>
      <c>
        <v>0</v>
      </c>
    </row>
    <row>
      <c>
        <v>2395170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45-71-M00183_ESKİ YAĞCILAR M10_72249340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09:19:22</t>
        </is>
      </c>
      <c>
        <is>
          <t>16.10.2022 09:35:38</t>
        </is>
      </c>
      <c>
        <v>0.271111111</v>
      </c>
      <c>
        <v>11</v>
      </c>
      <c>
        <v>0</v>
      </c>
      <c>
        <v>0</v>
      </c>
      <c>
        <v>0</v>
      </c>
      <c>
        <v>0</v>
      </c>
      <c>
        <v>0</v>
      </c>
      <c>
        <v>2.982222</v>
      </c>
      <c>
        <v>0</v>
      </c>
      <c>
        <v>0</v>
      </c>
      <c>
        <v>0</v>
      </c>
      <c>
        <v>0</v>
      </c>
      <c>
        <v>0</v>
      </c>
    </row>
    <row>
      <c>
        <v>2395171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K-714 35-04-K00714_C_56365680_56365680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09:20:23</t>
        </is>
      </c>
      <c>
        <is>
          <t>16.10.2022 11:25:06</t>
        </is>
      </c>
      <c>
        <v>2.078611111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22.864722</v>
      </c>
      <c>
        <v>0</v>
      </c>
      <c>
        <v>0</v>
      </c>
      <c>
        <v>0</v>
      </c>
      <c>
        <v>0</v>
      </c>
    </row>
    <row>
      <c>
        <v>2395174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K-166 35-04-K00166_K-2900 K02_2064538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16.10.2022 09:27:16</t>
        </is>
      </c>
      <c>
        <is>
          <t>16.10.2022 13:18:44</t>
        </is>
      </c>
      <c>
        <v>3.857777777</v>
      </c>
      <c>
        <v>0</v>
      </c>
      <c>
        <v>3909</v>
      </c>
      <c>
        <v>0</v>
      </c>
      <c>
        <v>0</v>
      </c>
      <c>
        <v>0</v>
      </c>
      <c>
        <v>0</v>
      </c>
      <c>
        <v>0</v>
      </c>
      <c>
        <v>15080.05333</v>
      </c>
      <c>
        <v>0</v>
      </c>
      <c>
        <v>0</v>
      </c>
      <c>
        <v>0</v>
      </c>
      <c>
        <v>0</v>
      </c>
    </row>
    <row>
      <c>
        <v>2395180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BERGAMA TM 35-16-A00004_HatBaşıAyırıcı_87202879 M13_87202879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09:31:04</t>
        </is>
      </c>
      <c>
        <is>
          <t>16.10.2022 14:08:56</t>
        </is>
      </c>
      <c>
        <v>4.631111111</v>
      </c>
      <c>
        <v>22</v>
      </c>
      <c>
        <v>15</v>
      </c>
      <c>
        <v>0</v>
      </c>
      <c>
        <v>0</v>
      </c>
      <c>
        <v>0</v>
      </c>
      <c>
        <v>0</v>
      </c>
      <c>
        <v>101.884444</v>
      </c>
      <c>
        <v>69.466667</v>
      </c>
      <c>
        <v>0</v>
      </c>
      <c>
        <v>0</v>
      </c>
      <c>
        <v>0</v>
      </c>
      <c>
        <v>0</v>
      </c>
    </row>
    <row>
      <c>
        <v>2395176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45-83-A00004_FABRİKALAR L06_2331775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09:32:25</t>
        </is>
      </c>
      <c>
        <is>
          <t>16.10.2022 14:36:41</t>
        </is>
      </c>
      <c>
        <v>5.071111111</v>
      </c>
      <c>
        <v>174</v>
      </c>
      <c>
        <v>1623</v>
      </c>
      <c>
        <v>0</v>
      </c>
      <c>
        <v>0</v>
      </c>
      <c>
        <v>0</v>
      </c>
      <c>
        <v>0</v>
      </c>
      <c>
        <v>882.373333</v>
      </c>
      <c>
        <v>8230.413333</v>
      </c>
      <c>
        <v>0</v>
      </c>
      <c>
        <v>0</v>
      </c>
      <c>
        <v>0</v>
      </c>
      <c>
        <v>0</v>
      </c>
    </row>
    <row>
      <c>
        <v>2395179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TEKKEDERE DM 35-16-M00137_ZEYTİNDAĞ DM-2 M10_2306325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16.10.2022 09:34:43</t>
        </is>
      </c>
      <c>
        <is>
          <t>16.10.2022 11:49:55</t>
        </is>
      </c>
      <c>
        <v>2.253333333</v>
      </c>
      <c>
        <v>0</v>
      </c>
      <c>
        <v>0</v>
      </c>
      <c>
        <v>5</v>
      </c>
      <c>
        <v>1210</v>
      </c>
      <c>
        <v>1</v>
      </c>
      <c>
        <v>71</v>
      </c>
      <c>
        <v>0</v>
      </c>
      <c>
        <v>0</v>
      </c>
      <c>
        <v>11.266667</v>
      </c>
      <c>
        <v>2726.533333</v>
      </c>
      <c>
        <v>2.253333</v>
      </c>
      <c>
        <v>159.986667</v>
      </c>
    </row>
    <row>
      <c>
        <v>2395181</v>
      </c>
      <c>
        <v>1</v>
      </c>
      <c>
        <is>
          <t>İZMİR</t>
        </is>
      </c>
      <c>
        <v>SEFERİHİSAR</v>
      </c>
      <c>
        <is>
          <t>OG Fideri</t>
        </is>
      </c>
      <c t="inlineStr">
        <is>
          <t>L-12 BALLI KUYU 35-14-L00012_L-15 L-16 L-17 L02_72221686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09:37:02</t>
        </is>
      </c>
      <c>
        <is>
          <t>16.10.2022 15:43:57</t>
        </is>
      </c>
      <c>
        <v>6.115277777</v>
      </c>
      <c>
        <v>3</v>
      </c>
      <c>
        <v>312</v>
      </c>
      <c>
        <v>0</v>
      </c>
      <c>
        <v>0</v>
      </c>
      <c>
        <v>0</v>
      </c>
      <c>
        <v>0</v>
      </c>
      <c>
        <v>18.345833</v>
      </c>
      <c>
        <v>1907.966666</v>
      </c>
      <c>
        <v>0</v>
      </c>
      <c>
        <v>0</v>
      </c>
      <c>
        <v>0</v>
      </c>
      <c>
        <v>0</v>
      </c>
    </row>
    <row>
      <c>
        <v>2395184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SOMA TR-41 45-82-M00041_45-82-M00041_72179811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09:37:41</t>
        </is>
      </c>
      <c>
        <is>
          <t>16.10.2022 10:33:53</t>
        </is>
      </c>
      <c>
        <v>0.936666666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93.666667</v>
      </c>
      <c>
        <v>0</v>
      </c>
      <c>
        <v>0</v>
      </c>
      <c>
        <v>0</v>
      </c>
      <c>
        <v>0</v>
      </c>
    </row>
    <row>
      <c>
        <v>2395189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TÜRKMENKÖY TR-1 45-73-M00327_A_56401282_56401282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09:43:01</t>
        </is>
      </c>
      <c>
        <is>
          <t>16.10.2022 10:39:30</t>
        </is>
      </c>
      <c>
        <v>0.941388888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10.355278</v>
      </c>
      <c>
        <v>0</v>
      </c>
      <c>
        <v>0</v>
      </c>
      <c>
        <v>0</v>
      </c>
      <c>
        <v>0</v>
      </c>
    </row>
    <row>
      <c>
        <v>2395190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KİLLİK TR-3 45-73-M00848_A_56352525_56352525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09:44:20</t>
        </is>
      </c>
      <c>
        <is>
          <t>16.10.2022 10:17:36</t>
        </is>
      </c>
      <c>
        <v>0.554444444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9.98</v>
      </c>
      <c>
        <v>0</v>
      </c>
      <c>
        <v>0</v>
      </c>
      <c>
        <v>0</v>
      </c>
      <c>
        <v>0</v>
      </c>
    </row>
    <row>
      <c>
        <v>2395185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OVACIK TR-4 35-31-L00147_35-31-L00147_2364101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09:45:36</t>
        </is>
      </c>
      <c>
        <is>
          <t>16.10.2022 15:09:40</t>
        </is>
      </c>
      <c>
        <v>5.401111111</v>
      </c>
      <c>
        <v>0</v>
      </c>
      <c>
        <v>0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259.253333</v>
      </c>
    </row>
    <row>
      <c>
        <v>2395188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ORHAN ATİK SULAMA GRUBU 35-29-M00228_35-29-M00228_2373838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16.10.2022 09:46:06</t>
        </is>
      </c>
      <c>
        <is>
          <t>16.10.2022 11:25:50</t>
        </is>
      </c>
      <c>
        <v>1.662222222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26.595556</v>
      </c>
      <c>
        <v>0</v>
      </c>
      <c>
        <v>0</v>
      </c>
      <c>
        <v>0</v>
      </c>
      <c>
        <v>0</v>
      </c>
    </row>
    <row>
      <c>
        <v>2395183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KARABEL KÖK(VİŞNELİ KÖK) 35-26-M01207_DEREKÖY CUMALI M05_66051272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16.10.2022 09:59:00</t>
        </is>
      </c>
      <c>
        <is>
          <t>16.10.2022 12:56:54</t>
        </is>
      </c>
      <c>
        <v>2.965</v>
      </c>
      <c>
        <v>37</v>
      </c>
      <c>
        <v>465</v>
      </c>
      <c>
        <v>0</v>
      </c>
      <c>
        <v>0</v>
      </c>
      <c>
        <v>0</v>
      </c>
      <c>
        <v>0</v>
      </c>
      <c>
        <v>109.705</v>
      </c>
      <c>
        <v>1378.725</v>
      </c>
      <c>
        <v>0</v>
      </c>
      <c>
        <v>0</v>
      </c>
      <c>
        <v>0</v>
      </c>
      <c>
        <v>0</v>
      </c>
    </row>
    <row>
      <c>
        <v>2395197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45-83-A00004_MANİSA-1 M03_2331626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10:00:41</t>
        </is>
      </c>
      <c>
        <is>
          <t>16.10.2022 12:07:24</t>
        </is>
      </c>
      <c>
        <v>2.111944444</v>
      </c>
      <c>
        <v>547</v>
      </c>
      <c>
        <v>1338</v>
      </c>
      <c>
        <v>0</v>
      </c>
      <c>
        <v>0</v>
      </c>
      <c>
        <v>0</v>
      </c>
      <c>
        <v>0</v>
      </c>
      <c>
        <v>1155.233611</v>
      </c>
      <c>
        <v>2825.781666</v>
      </c>
      <c>
        <v>0</v>
      </c>
      <c>
        <v>0</v>
      </c>
      <c>
        <v>0</v>
      </c>
      <c>
        <v>0</v>
      </c>
    </row>
    <row>
      <c>
        <v>2395198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45-79-M00069_HatBaşıAyırıcı_64287641 M17_64287641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10:01:24</t>
        </is>
      </c>
      <c>
        <is>
          <t>16.10.2022 12:59:19</t>
        </is>
      </c>
      <c>
        <v>2.965277777</v>
      </c>
      <c>
        <v>0</v>
      </c>
      <c>
        <v>0</v>
      </c>
      <c>
        <v>0</v>
      </c>
      <c>
        <v>0</v>
      </c>
      <c>
        <v>10</v>
      </c>
      <c>
        <v>25</v>
      </c>
      <c>
        <v>0</v>
      </c>
      <c>
        <v>0</v>
      </c>
      <c>
        <v>0</v>
      </c>
      <c>
        <v>0</v>
      </c>
      <c>
        <v>29.652778</v>
      </c>
      <c>
        <v>74.131944</v>
      </c>
    </row>
    <row>
      <c>
        <v>2395202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M-891 35-02-M00891_M-1701 M04_2034652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10:05:34</t>
        </is>
      </c>
      <c>
        <is>
          <t>16.10.2022 11:59:17</t>
        </is>
      </c>
      <c>
        <v>1.895277777</v>
      </c>
      <c>
        <v>9</v>
      </c>
      <c>
        <v>0</v>
      </c>
      <c>
        <v>0</v>
      </c>
      <c>
        <v>0</v>
      </c>
      <c>
        <v>0</v>
      </c>
      <c>
        <v>0</v>
      </c>
      <c>
        <v>17.0575</v>
      </c>
      <c>
        <v>0</v>
      </c>
      <c>
        <v>0</v>
      </c>
      <c>
        <v>0</v>
      </c>
      <c>
        <v>0</v>
      </c>
      <c>
        <v>0</v>
      </c>
    </row>
    <row>
      <c>
        <v>2395203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DM-3 (TR-16) 35-15-M00016_TR-48 SANAYİ M03_67054316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10:08:01</t>
        </is>
      </c>
      <c>
        <is>
          <t>16.10.2022 15:58:36</t>
        </is>
      </c>
      <c>
        <v>5.843055555</v>
      </c>
      <c>
        <v>15</v>
      </c>
      <c>
        <v>1044</v>
      </c>
      <c>
        <v>0</v>
      </c>
      <c>
        <v>0</v>
      </c>
      <c>
        <v>0</v>
      </c>
      <c>
        <v>0</v>
      </c>
      <c>
        <v>87.645833</v>
      </c>
      <c>
        <v>6100.149999</v>
      </c>
      <c>
        <v>0</v>
      </c>
      <c>
        <v>0</v>
      </c>
      <c>
        <v>0</v>
      </c>
      <c>
        <v>0</v>
      </c>
    </row>
    <row>
      <c>
        <v>2395210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M-2092 35-09-M02092_M-211 M01_2060829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10:09:31</t>
        </is>
      </c>
      <c>
        <is>
          <t>16.10.2022 14:29:01</t>
        </is>
      </c>
      <c>
        <v>4.325</v>
      </c>
      <c>
        <v>1</v>
      </c>
      <c>
        <v>1235</v>
      </c>
      <c>
        <v>0</v>
      </c>
      <c>
        <v>0</v>
      </c>
      <c>
        <v>0</v>
      </c>
      <c>
        <v>0</v>
      </c>
      <c>
        <v>4.325</v>
      </c>
      <c>
        <v>5341.375</v>
      </c>
      <c>
        <v>0</v>
      </c>
      <c>
        <v>0</v>
      </c>
      <c>
        <v>0</v>
      </c>
      <c>
        <v>0</v>
      </c>
    </row>
    <row>
      <c>
        <v>2395204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45-79-M00069_HatBaşıAyırıcı_53134451 M17_53134451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10:10:46</t>
        </is>
      </c>
      <c>
        <is>
          <t>16.10.2022 11:15:36</t>
        </is>
      </c>
      <c>
        <v>1.080555555</v>
      </c>
      <c>
        <v>0</v>
      </c>
      <c>
        <v>0</v>
      </c>
      <c>
        <v>0</v>
      </c>
      <c>
        <v>1</v>
      </c>
      <c>
        <v>6</v>
      </c>
      <c>
        <v>82</v>
      </c>
      <c>
        <v>0</v>
      </c>
      <c>
        <v>0</v>
      </c>
      <c>
        <v>0</v>
      </c>
      <c>
        <v>1.080556</v>
      </c>
      <c>
        <v>6.483333</v>
      </c>
      <c>
        <v>88.605556</v>
      </c>
    </row>
    <row>
      <c>
        <v>2395160</v>
      </c>
      <c>
        <v>1</v>
      </c>
      <c>
        <is>
          <t>İZMİR</t>
        </is>
      </c>
      <c>
        <v>ÇİĞLİ</v>
      </c>
      <c>
        <is>
          <t>TM Fideri</t>
        </is>
      </c>
      <c t="inlineStr">
        <is>
          <t>EBSO TM 35-09-A00001_BALATCIK M16_2314254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10:11:47</t>
        </is>
      </c>
      <c>
        <is>
          <t>16.10.2022 18:02:09</t>
        </is>
      </c>
      <c>
        <v>7.839444444</v>
      </c>
      <c>
        <v>20</v>
      </c>
      <c>
        <v>9607</v>
      </c>
      <c>
        <v>0</v>
      </c>
      <c>
        <v>0</v>
      </c>
      <c>
        <v>0</v>
      </c>
      <c>
        <v>0</v>
      </c>
      <c>
        <v>156.788889</v>
      </c>
      <c>
        <v>75313.542774</v>
      </c>
      <c>
        <v>0</v>
      </c>
      <c>
        <v>0</v>
      </c>
      <c>
        <v>0</v>
      </c>
      <c>
        <v>0</v>
      </c>
    </row>
    <row>
      <c>
        <v>2395205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35-31-L00072_47943207_56367717_56367717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10:16:35</t>
        </is>
      </c>
      <c>
        <is>
          <t>16.10.2022 11:38:38</t>
        </is>
      </c>
      <c>
        <v>1.3675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2.735</v>
      </c>
    </row>
    <row>
      <c>
        <v>2395209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TR-2/19 45-83-L00019_955175524_955175524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10:22:06</t>
        </is>
      </c>
      <c>
        <is>
          <t>16.10.2022 12:47:05</t>
        </is>
      </c>
      <c>
        <v>2.416388888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21.7475</v>
      </c>
      <c>
        <v>0</v>
      </c>
      <c>
        <v>0</v>
      </c>
      <c>
        <v>0</v>
      </c>
      <c>
        <v>0</v>
      </c>
    </row>
    <row>
      <c>
        <v>2395213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BALABANLI DM 35-15-M00280_HatBaşıAyırıcı_53133035 M05_53133035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16.10.2022 10:38:34</t>
        </is>
      </c>
      <c>
        <is>
          <t>16.10.2022 14:26:10</t>
        </is>
      </c>
      <c>
        <v>3.793333333</v>
      </c>
      <c>
        <v>9</v>
      </c>
      <c>
        <v>0</v>
      </c>
      <c>
        <v>0</v>
      </c>
      <c>
        <v>0</v>
      </c>
      <c>
        <v>0</v>
      </c>
      <c>
        <v>0</v>
      </c>
      <c>
        <v>34.14</v>
      </c>
      <c>
        <v>0</v>
      </c>
      <c>
        <v>0</v>
      </c>
      <c>
        <v>0</v>
      </c>
      <c>
        <v>0</v>
      </c>
      <c>
        <v>0</v>
      </c>
    </row>
    <row>
      <c>
        <v>2395215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TR-31 35-15-M00031_DIREK TIPI TRAFO HUCRESI H01_2047443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10:42:00</t>
        </is>
      </c>
      <c>
        <is>
          <t>16.10.2022 16:42:18</t>
        </is>
      </c>
      <c>
        <v>6.005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372.31</v>
      </c>
      <c>
        <v>0</v>
      </c>
      <c>
        <v>0</v>
      </c>
      <c>
        <v>0</v>
      </c>
      <c>
        <v>0</v>
      </c>
    </row>
    <row>
      <c>
        <v>2395216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HASAN VARLIK 35-26-M00535_6779364_56360281_56360281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10:47:53</t>
        </is>
      </c>
      <c>
        <is>
          <t>16.10.2022 11:11:09</t>
        </is>
      </c>
      <c>
        <v>0.387777777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1.551111</v>
      </c>
      <c>
        <v>0</v>
      </c>
      <c>
        <v>0</v>
      </c>
      <c>
        <v>0</v>
      </c>
      <c>
        <v>0</v>
      </c>
    </row>
    <row>
      <c>
        <v>2395219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M-1991 35-09-M01991_M-1994 M01_2060828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10:51:41</t>
        </is>
      </c>
      <c>
        <is>
          <t>16.10.2022 16:01:02</t>
        </is>
      </c>
      <c>
        <v>5.155833333</v>
      </c>
      <c>
        <v>0</v>
      </c>
      <c>
        <v>990</v>
      </c>
      <c>
        <v>0</v>
      </c>
      <c>
        <v>0</v>
      </c>
      <c>
        <v>0</v>
      </c>
      <c>
        <v>0</v>
      </c>
      <c>
        <v>0</v>
      </c>
      <c>
        <v>5104.275</v>
      </c>
      <c>
        <v>0</v>
      </c>
      <c>
        <v>0</v>
      </c>
      <c>
        <v>0</v>
      </c>
      <c>
        <v>0</v>
      </c>
    </row>
    <row>
      <c>
        <v>2395221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TR-33 35-21-L00150_953365112_953365112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16.10.2022 10:59:54</t>
        </is>
      </c>
      <c>
        <is>
          <t>16.10.2022 15:17:25</t>
        </is>
      </c>
      <c>
        <v>4.291944444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4.291944</v>
      </c>
      <c>
        <v>0</v>
      </c>
      <c>
        <v>0</v>
      </c>
      <c>
        <v>0</v>
      </c>
      <c>
        <v>0</v>
      </c>
    </row>
    <row>
      <c>
        <v>2395222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İZZET BEKTAŞ SULAMA GRUBU TR 35-27-M00525_99132840_99132840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11:09:03</t>
        </is>
      </c>
      <c>
        <is>
          <t>16.10.2022 15:30:19</t>
        </is>
      </c>
      <c>
        <v>4.354444444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4.354444</v>
      </c>
      <c>
        <v>0</v>
      </c>
      <c>
        <v>0</v>
      </c>
      <c>
        <v>0</v>
      </c>
      <c>
        <v>0</v>
      </c>
    </row>
    <row>
      <c>
        <v>2395226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YAĞCILAR TR-3 45-71-M01442_A_56403650_56403650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11:13:14</t>
        </is>
      </c>
      <c>
        <is>
          <t>16.10.2022 12:18:26</t>
        </is>
      </c>
      <c>
        <v>1.086666666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33.686667</v>
      </c>
      <c>
        <v>0</v>
      </c>
      <c>
        <v>0</v>
      </c>
      <c>
        <v>0</v>
      </c>
      <c>
        <v>0</v>
      </c>
    </row>
    <row>
      <c>
        <v>2395231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M-180 DALYAN ARITMA DM 35-18-M00180_L-193 L07_66030550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11:13:41</t>
        </is>
      </c>
      <c>
        <is>
          <t>16.10.2022 12:42:33</t>
        </is>
      </c>
      <c>
        <v>1.481111111</v>
      </c>
      <c>
        <v>0</v>
      </c>
      <c>
        <v>2</v>
      </c>
      <c>
        <v>4</v>
      </c>
      <c>
        <v>238</v>
      </c>
      <c>
        <v>0</v>
      </c>
      <c>
        <v>0</v>
      </c>
      <c>
        <v>0</v>
      </c>
      <c>
        <v>2.962222</v>
      </c>
      <c>
        <v>5.924444</v>
      </c>
      <c>
        <v>352.504444</v>
      </c>
      <c>
        <v>0</v>
      </c>
      <c>
        <v>0</v>
      </c>
    </row>
    <row>
      <c>
        <v>2395224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BÖLCEK TOPRAK SULAMA TR-1 35-16-M00296_DIREK TIPI TRAFO HUCRESI H01_2040280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11:13:49</t>
        </is>
      </c>
      <c>
        <is>
          <t>16.10.2022 12:23:13</t>
        </is>
      </c>
      <c>
        <v>1.156666666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8.096667</v>
      </c>
    </row>
    <row>
      <c>
        <v>2395264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VİLLA SERA TR-2 35-18-L00602_L-196 AYAYORGİ L01_49889447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16.10.2022 11:18:52</t>
        </is>
      </c>
      <c>
        <is>
          <t>16.10.2022 14:03:34</t>
        </is>
      </c>
      <c>
        <v>2.745</v>
      </c>
      <c>
        <v>0</v>
      </c>
      <c>
        <v>0</v>
      </c>
      <c>
        <v>4</v>
      </c>
      <c>
        <v>7</v>
      </c>
      <c>
        <v>0</v>
      </c>
      <c>
        <v>0</v>
      </c>
      <c>
        <v>0</v>
      </c>
      <c>
        <v>0</v>
      </c>
      <c>
        <v>10.98</v>
      </c>
      <c>
        <v>19.215</v>
      </c>
      <c>
        <v>0</v>
      </c>
      <c>
        <v>0</v>
      </c>
    </row>
    <row>
      <c>
        <v>2395232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L-46 HARİTACILAR 35-14-L00046_10770571_56377213_56377213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11:19:53</t>
        </is>
      </c>
      <c>
        <is>
          <t>16.10.2022 16:01:08</t>
        </is>
      </c>
      <c>
        <v>4.6875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300</v>
      </c>
      <c>
        <v>0</v>
      </c>
      <c>
        <v>0</v>
      </c>
      <c>
        <v>0</v>
      </c>
      <c>
        <v>0</v>
      </c>
    </row>
    <row>
      <c>
        <v>2395229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35-29-A00001_DOYRANLI L11_2059658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11:21:30</t>
        </is>
      </c>
      <c>
        <is>
          <t>16.10.2022 11:25:22</t>
        </is>
      </c>
      <c>
        <v>0.064444444</v>
      </c>
      <c>
        <v>37</v>
      </c>
      <c>
        <v>949</v>
      </c>
      <c>
        <v>0</v>
      </c>
      <c>
        <v>0</v>
      </c>
      <c>
        <v>1</v>
      </c>
      <c>
        <v>0</v>
      </c>
      <c>
        <v>2.384444</v>
      </c>
      <c>
        <v>61.157777</v>
      </c>
      <c>
        <v>0</v>
      </c>
      <c>
        <v>0</v>
      </c>
      <c>
        <v>0.064444</v>
      </c>
      <c>
        <v>0</v>
      </c>
    </row>
    <row>
      <c>
        <v>2395235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SULUDERE TR-4 DEDE KAHVE ALTI 35-31-L00065_47981827_56395276_56395276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11:29:29</t>
        </is>
      </c>
      <c>
        <is>
          <t>16.10.2022 13:10:59</t>
        </is>
      </c>
      <c>
        <v>1.691666666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45.675</v>
      </c>
      <c>
        <v>0</v>
      </c>
      <c>
        <v>0</v>
      </c>
    </row>
    <row>
      <c>
        <v>2395236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KUMKUYUCAK KÖK 45-80-M00093_KUMKUYUCAK TR-5/TR-6/TR-7/TR-8 TARIMSAL SULAMA M03_72193245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11:31:40</t>
        </is>
      </c>
      <c>
        <is>
          <t>16.10.2022 12:43:12</t>
        </is>
      </c>
      <c>
        <v>1.192222222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15.498889</v>
      </c>
      <c>
        <v>0</v>
      </c>
      <c>
        <v>0</v>
      </c>
      <c>
        <v>0</v>
      </c>
      <c>
        <v>0</v>
      </c>
    </row>
    <row>
      <c>
        <v>2395242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45-78-M00730_HatBaşıAyırıcı_53133054 M04_53133054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11:40:34</t>
        </is>
      </c>
      <c>
        <is>
          <t>16.10.2022 14:17:44</t>
        </is>
      </c>
      <c>
        <v>2.619444444</v>
      </c>
      <c>
        <v>0</v>
      </c>
      <c>
        <v>0</v>
      </c>
      <c>
        <v>0</v>
      </c>
      <c>
        <v>0</v>
      </c>
      <c>
        <v>5</v>
      </c>
      <c>
        <v>425</v>
      </c>
      <c>
        <v>0</v>
      </c>
      <c>
        <v>0</v>
      </c>
      <c>
        <v>0</v>
      </c>
      <c>
        <v>0</v>
      </c>
      <c>
        <v>13.097222</v>
      </c>
      <c>
        <v>1113.263889</v>
      </c>
    </row>
    <row>
      <c>
        <v>2395243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TR-45 35-16-L00045_47569266_56353158_56353158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11:43:22</t>
        </is>
      </c>
      <c>
        <is>
          <t>16.10.2022 13:40:29</t>
        </is>
      </c>
      <c>
        <v>1.951944444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11.711667</v>
      </c>
      <c>
        <v>0</v>
      </c>
      <c>
        <v>0</v>
      </c>
      <c>
        <v>0</v>
      </c>
      <c>
        <v>0</v>
      </c>
    </row>
    <row>
      <c>
        <v>2395241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35-20-A00001_TR-B M10_2058765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11:44:59</t>
        </is>
      </c>
      <c>
        <is>
          <t>16.10.2022 12:06:08</t>
        </is>
      </c>
      <c>
        <v>0.3525</v>
      </c>
      <c>
        <v>73</v>
      </c>
      <c>
        <v>6352</v>
      </c>
      <c>
        <v>4</v>
      </c>
      <c>
        <v>1357</v>
      </c>
      <c>
        <v>0</v>
      </c>
      <c>
        <v>273</v>
      </c>
      <c>
        <v>25.7325</v>
      </c>
      <c>
        <v>2239.08</v>
      </c>
      <c>
        <v>1.41</v>
      </c>
      <c>
        <v>478.3425</v>
      </c>
      <c>
        <v>0</v>
      </c>
      <c>
        <v>96.2325</v>
      </c>
    </row>
    <row>
      <c>
        <v>2395245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ERGENEKON TR-4 45-83-L00141__72373887_72373887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11:47:24</t>
        </is>
      </c>
      <c>
        <is>
          <t>16.10.2022 17:59:56</t>
        </is>
      </c>
      <c>
        <v>6.208888888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484.293333</v>
      </c>
      <c>
        <v>0</v>
      </c>
      <c>
        <v>0</v>
      </c>
      <c>
        <v>0</v>
      </c>
      <c>
        <v>0</v>
      </c>
    </row>
    <row>
      <c>
        <v>2395253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K-4718 CİNDİ CAN POLAT ÖZEL TR 35-04-K04718Ö_ H_72156803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11:50:28</t>
        </is>
      </c>
      <c>
        <is>
          <t>16.10.2022 14:24:52</t>
        </is>
      </c>
      <c>
        <v>2.573333333</v>
      </c>
      <c>
        <v>7</v>
      </c>
      <c>
        <v>0</v>
      </c>
      <c>
        <v>0</v>
      </c>
      <c>
        <v>0</v>
      </c>
      <c>
        <v>0</v>
      </c>
      <c>
        <v>0</v>
      </c>
      <c>
        <v>18.013333</v>
      </c>
      <c>
        <v>0</v>
      </c>
      <c>
        <v>0</v>
      </c>
      <c>
        <v>0</v>
      </c>
      <c>
        <v>0</v>
      </c>
      <c>
        <v>0</v>
      </c>
    </row>
    <row>
      <c>
        <v>2395246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K-3556 35-01-K03556_911581489_911581489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11:52:56</t>
        </is>
      </c>
      <c>
        <is>
          <t>16.10.2022 13:07:33</t>
        </is>
      </c>
      <c>
        <v>1.243611111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1.243611</v>
      </c>
      <c>
        <v>0</v>
      </c>
      <c>
        <v>0</v>
      </c>
      <c>
        <v>0</v>
      </c>
      <c>
        <v>0</v>
      </c>
    </row>
    <row>
      <c>
        <v>2395248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TR-13 35-17-M00013_950312234_950312234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16.10.2022 12:00:21</t>
        </is>
      </c>
      <c>
        <is>
          <t>16.10.2022 14:07:08</t>
        </is>
      </c>
      <c>
        <v>2.113055555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16.904444</v>
      </c>
      <c>
        <v>0</v>
      </c>
      <c>
        <v>0</v>
      </c>
      <c>
        <v>0</v>
      </c>
      <c>
        <v>0</v>
      </c>
    </row>
    <row>
      <c>
        <v>2395252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45-82-M00070_TR-44 M07_2322048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12:14:11</t>
        </is>
      </c>
      <c>
        <is>
          <t>16.10.2022 12:40:42</t>
        </is>
      </c>
      <c>
        <v>0.441944444</v>
      </c>
      <c>
        <v>24</v>
      </c>
      <c>
        <v>349</v>
      </c>
      <c>
        <v>0</v>
      </c>
      <c>
        <v>0</v>
      </c>
      <c>
        <v>0</v>
      </c>
      <c>
        <v>0</v>
      </c>
      <c>
        <v>10.606667</v>
      </c>
      <c>
        <v>154.238611</v>
      </c>
      <c>
        <v>0</v>
      </c>
      <c>
        <v>0</v>
      </c>
      <c>
        <v>0</v>
      </c>
      <c>
        <v>0</v>
      </c>
    </row>
    <row>
      <c>
        <v>2395255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DM-14/4 45-71-M00544_A_56402443_56402443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12:14:17</t>
        </is>
      </c>
      <c>
        <is>
          <t>16.10.2022 13:43:18</t>
        </is>
      </c>
      <c>
        <v>1.483611111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20.770556</v>
      </c>
      <c>
        <v>0</v>
      </c>
      <c>
        <v>0</v>
      </c>
      <c>
        <v>0</v>
      </c>
      <c>
        <v>0</v>
      </c>
    </row>
    <row>
      <c>
        <v>2395256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SETÜSTÜ TR-1 45-83-M00133_A_56362010_56362010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16.10.2022 12:22:47</t>
        </is>
      </c>
      <c>
        <is>
          <t>16.10.2022 15:50:01</t>
        </is>
      </c>
      <c>
        <v>3.453888888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3.453889</v>
      </c>
      <c>
        <v>0</v>
      </c>
      <c>
        <v>0</v>
      </c>
      <c>
        <v>0</v>
      </c>
      <c>
        <v>0</v>
      </c>
    </row>
    <row>
      <c>
        <v>2395257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BIÇAKÇI OVACIK TR-6 35-15-L00085_950401872_950401872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12:24:25</t>
        </is>
      </c>
      <c>
        <is>
          <t>16.10.2022 18:09:31</t>
        </is>
      </c>
      <c>
        <v>5.751666666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11.503333</v>
      </c>
    </row>
    <row>
      <c>
        <v>2395258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12:27:40</t>
        </is>
      </c>
      <c>
        <is>
          <t>16.10.2022 14:36:16</t>
        </is>
      </c>
      <c>
        <v>2.143333333</v>
      </c>
      <c>
        <v>1</v>
      </c>
      <c>
        <v>0</v>
      </c>
      <c>
        <v>0</v>
      </c>
      <c>
        <v>0</v>
      </c>
      <c>
        <v>0</v>
      </c>
      <c>
        <v>0</v>
      </c>
      <c>
        <v>2.143333</v>
      </c>
      <c>
        <v>0</v>
      </c>
      <c>
        <v>0</v>
      </c>
      <c>
        <v>0</v>
      </c>
      <c>
        <v>0</v>
      </c>
      <c>
        <v>0</v>
      </c>
    </row>
    <row>
      <c>
        <v>2395261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45-71-M02427_953221523_953221523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12:31:52</t>
        </is>
      </c>
      <c>
        <is>
          <t>16.10.2022 13:37:08</t>
        </is>
      </c>
      <c>
        <v>1.087777777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11.965556</v>
      </c>
      <c>
        <v>0</v>
      </c>
      <c>
        <v>0</v>
      </c>
      <c>
        <v>0</v>
      </c>
      <c>
        <v>0</v>
      </c>
    </row>
    <row>
      <c>
        <v>2395262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35-23-M00024_B_56373625_56373625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16.10.2022 12:39:55</t>
        </is>
      </c>
      <c>
        <is>
          <t>16.10.2022 14:12:10</t>
        </is>
      </c>
      <c>
        <v>1.5375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176.8125</v>
      </c>
      <c>
        <v>0</v>
      </c>
      <c>
        <v>0</v>
      </c>
      <c>
        <v>0</v>
      </c>
      <c>
        <v>0</v>
      </c>
    </row>
    <row>
      <c>
        <v>2395263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K-215 35-04-K00215_99667451_99667451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12:40:44</t>
        </is>
      </c>
      <c>
        <is>
          <t>16.10.2022 13:29:17</t>
        </is>
      </c>
      <c>
        <v>0.809166666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0.809167</v>
      </c>
      <c>
        <v>0</v>
      </c>
      <c>
        <v>0</v>
      </c>
      <c>
        <v>0</v>
      </c>
      <c>
        <v>0</v>
      </c>
    </row>
    <row>
      <c>
        <v>2395266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MÜTEVELLİ TR-2 45-80-M00101_A_56389044_56389044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12:42:53</t>
        </is>
      </c>
      <c>
        <is>
          <t>16.10.2022 14:27:48</t>
        </is>
      </c>
      <c>
        <v>1.748611111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118.905556</v>
      </c>
      <c>
        <v>0</v>
      </c>
      <c>
        <v>0</v>
      </c>
      <c>
        <v>0</v>
      </c>
      <c>
        <v>0</v>
      </c>
    </row>
    <row>
      <c>
        <v>2395268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45-76-M00043_AKHİSAR M08_72247474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12:47:32</t>
        </is>
      </c>
      <c>
        <is>
          <t>16.10.2022 13:10:37</t>
        </is>
      </c>
      <c>
        <v>0.384722222</v>
      </c>
      <c>
        <v>0</v>
      </c>
      <c>
        <v>0</v>
      </c>
      <c>
        <v>273</v>
      </c>
      <c>
        <v>2811</v>
      </c>
      <c>
        <v>2</v>
      </c>
      <c>
        <v>852</v>
      </c>
      <c>
        <v>0</v>
      </c>
      <c>
        <v>0</v>
      </c>
      <c>
        <v>105.029167</v>
      </c>
      <c>
        <v>1081.454166</v>
      </c>
      <c>
        <v>0.769444</v>
      </c>
      <c>
        <v>327.783333</v>
      </c>
    </row>
    <row>
      <c>
        <v>2395271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GÜLBAHÇE İM 35-19-A00006_GÜLBAHÇE L02_72213962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13:01:11</t>
        </is>
      </c>
      <c>
        <is>
          <t>16.10.2022 14:49:22</t>
        </is>
      </c>
      <c>
        <v>1.803055555</v>
      </c>
      <c>
        <v>2</v>
      </c>
      <c>
        <v>3316</v>
      </c>
      <c>
        <v>0</v>
      </c>
      <c>
        <v>0</v>
      </c>
      <c>
        <v>0</v>
      </c>
      <c>
        <v>0</v>
      </c>
      <c>
        <v>3.606111</v>
      </c>
      <c>
        <v>5978.93222</v>
      </c>
      <c>
        <v>0</v>
      </c>
      <c>
        <v>0</v>
      </c>
      <c>
        <v>0</v>
      </c>
      <c>
        <v>0</v>
      </c>
    </row>
    <row>
      <c>
        <v>2395273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TR-25 35-23-M00025_42098011_56375046_56375046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16.10.2022 13:04:30</t>
        </is>
      </c>
      <c>
        <is>
          <t>16.10.2022 17:01:26</t>
        </is>
      </c>
      <c>
        <v>3.948888888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221.137778</v>
      </c>
      <c>
        <v>0</v>
      </c>
      <c>
        <v>0</v>
      </c>
      <c>
        <v>0</v>
      </c>
      <c>
        <v>0</v>
      </c>
    </row>
    <row>
      <c>
        <v>2395275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SELİMŞAHLAR TR-7 45-71-M01294_DIREK TIPI TRAFO HUCRESI H01_2088038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16.10.2022 13:08:04</t>
        </is>
      </c>
      <c>
        <is>
          <t>16.10.2022 15:25:24</t>
        </is>
      </c>
      <c>
        <v>2.288888888</v>
      </c>
      <c>
        <v>0</v>
      </c>
      <c>
        <v>72</v>
      </c>
      <c>
        <v>0</v>
      </c>
      <c>
        <v>0</v>
      </c>
      <c>
        <v>0</v>
      </c>
      <c>
        <v>0</v>
      </c>
      <c>
        <v>0</v>
      </c>
      <c>
        <v>164.8</v>
      </c>
      <c>
        <v>0</v>
      </c>
      <c>
        <v>0</v>
      </c>
      <c>
        <v>0</v>
      </c>
      <c>
        <v>0</v>
      </c>
    </row>
    <row>
      <c>
        <v>2395277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GÖKEYÜP TR-1 KÖK 45-78-M00798_HatBaşıAyırıcı_53139952 M04_53139952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16.10.2022 13:14:11</t>
        </is>
      </c>
      <c>
        <is>
          <t>16.10.2022 13:14:51</t>
        </is>
      </c>
      <c>
        <v>0.011111111</v>
      </c>
      <c>
        <v>0</v>
      </c>
      <c>
        <v>0</v>
      </c>
      <c>
        <v>0</v>
      </c>
      <c>
        <v>0</v>
      </c>
      <c>
        <v>2</v>
      </c>
      <c>
        <v>467</v>
      </c>
      <c>
        <v>0</v>
      </c>
      <c>
        <v>0</v>
      </c>
      <c>
        <v>0</v>
      </c>
      <c>
        <v>0</v>
      </c>
      <c>
        <v>0.022222</v>
      </c>
      <c>
        <v>5.188889</v>
      </c>
    </row>
    <row>
      <c>
        <v>2395278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GÖKEYÜP TR-1 KÖK 45-78-M00798_HatBaşıAyırıcı_53140076 M04_53140076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13:18:41</t>
        </is>
      </c>
      <c>
        <is>
          <t>16.10.2022 15:44:02</t>
        </is>
      </c>
      <c>
        <v>2.4225</v>
      </c>
      <c>
        <v>0</v>
      </c>
      <c>
        <v>0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67.83</v>
      </c>
    </row>
    <row>
      <c>
        <v>2395279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13:25:21</t>
        </is>
      </c>
      <c>
        <is>
          <t>16.10.2022 13:45:30</t>
        </is>
      </c>
      <c>
        <v>0.335833333</v>
      </c>
      <c>
        <v>0</v>
      </c>
      <c>
        <v>0</v>
      </c>
      <c>
        <v>2</v>
      </c>
      <c>
        <v>261</v>
      </c>
      <c>
        <v>3</v>
      </c>
      <c>
        <v>299</v>
      </c>
      <c>
        <v>0</v>
      </c>
      <c>
        <v>0</v>
      </c>
      <c>
        <v>0.671667</v>
      </c>
      <c>
        <v>87.6525</v>
      </c>
      <c>
        <v>1.0075</v>
      </c>
      <c>
        <v>100.414167</v>
      </c>
    </row>
    <row>
      <c>
        <v>2395280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TR-4/19 35-21-L00004_953367747_953367747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13:29:10</t>
        </is>
      </c>
      <c>
        <is>
          <t>16.10.2022 17:52:15</t>
        </is>
      </c>
      <c>
        <v>4.384722222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13.154167</v>
      </c>
      <c>
        <v>0</v>
      </c>
      <c>
        <v>0</v>
      </c>
    </row>
    <row>
      <c>
        <v>2395282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M-234 35-02-M00234_35-02-M00234_2364756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16.10.2022 13:31:46</t>
        </is>
      </c>
      <c>
        <is>
          <t>16.10.2022 13:53:29</t>
        </is>
      </c>
      <c>
        <v>0.361944444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37.642222</v>
      </c>
      <c>
        <v>0</v>
      </c>
      <c>
        <v>0</v>
      </c>
      <c>
        <v>0</v>
      </c>
      <c>
        <v>0</v>
      </c>
    </row>
    <row>
      <c>
        <v>2395283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MÜSLİH TR-1 45-71-M01562__82166962_82166962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13:32:50</t>
        </is>
      </c>
      <c>
        <is>
          <t>16.10.2022 14:28:25</t>
        </is>
      </c>
      <c>
        <v>0.926388888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50.951389</v>
      </c>
      <c>
        <v>0</v>
      </c>
      <c>
        <v>0</v>
      </c>
      <c>
        <v>0</v>
      </c>
      <c>
        <v>0</v>
      </c>
    </row>
    <row>
      <c>
        <v>2395284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BEYDERE KÖK 45-71-M00128_HatBaşıAyırıcı_53135143 M07_53135143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16.10.2022 13:34:37</t>
        </is>
      </c>
      <c>
        <is>
          <t>16.10.2022 17:01:30</t>
        </is>
      </c>
      <c>
        <v>3.448055555</v>
      </c>
      <c>
        <v>30</v>
      </c>
      <c>
        <v>0</v>
      </c>
      <c>
        <v>0</v>
      </c>
      <c>
        <v>0</v>
      </c>
      <c>
        <v>0</v>
      </c>
      <c>
        <v>0</v>
      </c>
      <c>
        <v>103.441667</v>
      </c>
      <c>
        <v>0</v>
      </c>
      <c>
        <v>0</v>
      </c>
      <c>
        <v>0</v>
      </c>
      <c>
        <v>0</v>
      </c>
      <c>
        <v>0</v>
      </c>
    </row>
    <row>
      <c>
        <v>2395285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M-2625 35-02-M02625_A_80136483_80136483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16.10.2022 13:40:57</t>
        </is>
      </c>
      <c>
        <is>
          <t>16.10.2022 17:58:37</t>
        </is>
      </c>
      <c>
        <v>4.294444444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42.944444</v>
      </c>
      <c>
        <v>0</v>
      </c>
      <c>
        <v>0</v>
      </c>
      <c>
        <v>0</v>
      </c>
      <c>
        <v>0</v>
      </c>
    </row>
    <row>
      <c>
        <v>2395287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45-75-M00050_KÜREKÇİ M09_2083714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13:45:39</t>
        </is>
      </c>
      <c>
        <is>
          <t>16.10.2022 13:51:10</t>
        </is>
      </c>
      <c>
        <v>0.091944444</v>
      </c>
      <c>
        <v>0</v>
      </c>
      <c>
        <v>2</v>
      </c>
      <c>
        <v>8</v>
      </c>
      <c>
        <v>347</v>
      </c>
      <c>
        <v>15</v>
      </c>
      <c>
        <v>620</v>
      </c>
      <c>
        <v>0</v>
      </c>
      <c>
        <v>0.183889</v>
      </c>
      <c>
        <v>0.735556</v>
      </c>
      <c>
        <v>31.904722</v>
      </c>
      <c>
        <v>1.379167</v>
      </c>
      <c>
        <v>57.005555</v>
      </c>
    </row>
    <row>
      <c>
        <v>2395288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M-15 35-25-M00180_956657949_956657949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16.10.2022 13:47:50</t>
        </is>
      </c>
      <c>
        <is>
          <t>16.10.2022 15:50:21</t>
        </is>
      </c>
      <c>
        <v>2.041944444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2.041944</v>
      </c>
      <c>
        <v>0</v>
      </c>
      <c>
        <v>0</v>
      </c>
      <c>
        <v>0</v>
      </c>
      <c>
        <v>0</v>
      </c>
    </row>
    <row>
      <c>
        <v>2395290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BALABANLI DM 35-15-M00280_OTURAKKUYU M04_72306325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16.10.2022 13:51:50</t>
        </is>
      </c>
      <c>
        <is>
          <t>16.10.2022 15:47:51</t>
        </is>
      </c>
      <c>
        <v>1.933611111</v>
      </c>
      <c>
        <v>56</v>
      </c>
      <c>
        <v>249</v>
      </c>
      <c>
        <v>0</v>
      </c>
      <c>
        <v>0</v>
      </c>
      <c>
        <v>0</v>
      </c>
      <c>
        <v>0</v>
      </c>
      <c>
        <v>108.282222</v>
      </c>
      <c>
        <v>481.469167</v>
      </c>
      <c>
        <v>0</v>
      </c>
      <c>
        <v>0</v>
      </c>
      <c>
        <v>0</v>
      </c>
      <c>
        <v>0</v>
      </c>
    </row>
    <row>
      <c>
        <v>2395291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M-3420(YATIRIM REZERVE) 35-03-M03420_G_56382793_56382793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13:57:04</t>
        </is>
      </c>
      <c>
        <is>
          <t>16.10.2022 20:47:57</t>
        </is>
      </c>
      <c>
        <v>6.848055555</v>
      </c>
      <c>
        <v>0</v>
      </c>
      <c>
        <v>422</v>
      </c>
      <c>
        <v>0</v>
      </c>
      <c>
        <v>0</v>
      </c>
      <c>
        <v>0</v>
      </c>
      <c>
        <v>0</v>
      </c>
      <c>
        <v>0</v>
      </c>
      <c>
        <v>2889.879444</v>
      </c>
      <c>
        <v>0</v>
      </c>
      <c>
        <v>0</v>
      </c>
      <c>
        <v>0</v>
      </c>
      <c>
        <v>0</v>
      </c>
    </row>
    <row>
      <c>
        <v>2395295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L-288 MENDERES MAH. 35-18-L00288_950447131_950447131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14:00:01</t>
        </is>
      </c>
      <c>
        <is>
          <t>16.10.2022 15:48:14</t>
        </is>
      </c>
      <c>
        <v>1.803611111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1.803611</v>
      </c>
      <c>
        <v>0</v>
      </c>
      <c>
        <v>0</v>
      </c>
    </row>
    <row>
      <c>
        <v>2395293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L-470 KÖK 35-18-L00470_950450100_950450100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16.10.2022 14:00:51</t>
        </is>
      </c>
      <c>
        <is>
          <t>16.10.2022 19:20:00</t>
        </is>
      </c>
      <c>
        <v>5.319166666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5.319167</v>
      </c>
    </row>
    <row>
      <c>
        <v>2395297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M-3439(YATIRIM REZERVE) 35-03-M03439_910477647_910477647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14:07:44</t>
        </is>
      </c>
      <c>
        <is>
          <t>16.10.2022 14:37:33</t>
        </is>
      </c>
      <c>
        <v>0.496944444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0.496944</v>
      </c>
      <c>
        <v>0</v>
      </c>
      <c>
        <v>0</v>
      </c>
      <c>
        <v>0</v>
      </c>
      <c>
        <v>0</v>
      </c>
    </row>
    <row>
      <c>
        <v>2395298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SANCAKLI UZUNÇINAR KÖYÜ 45-71-M00566_45-71-M00566_2353872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16.10.2022 14:14:41</t>
        </is>
      </c>
      <c>
        <is>
          <t>16.10.2022 18:27:58</t>
        </is>
      </c>
      <c>
        <v>4.221388888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506.566667</v>
      </c>
      <c>
        <v>0</v>
      </c>
      <c>
        <v>0</v>
      </c>
      <c>
        <v>0</v>
      </c>
      <c>
        <v>0</v>
      </c>
    </row>
    <row>
      <c>
        <v>2395299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SAZOBA DM 45-72-M00413_KEMİKLİDERE GİRİŞ M04_2102716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14:15:01</t>
        </is>
      </c>
      <c>
        <is>
          <t>16.10.2022 14:23:00</t>
        </is>
      </c>
      <c>
        <v>0.133055555</v>
      </c>
      <c>
        <v>14</v>
      </c>
      <c>
        <v>920</v>
      </c>
      <c>
        <v>28</v>
      </c>
      <c>
        <v>6</v>
      </c>
      <c>
        <v>24</v>
      </c>
      <c>
        <v>451</v>
      </c>
      <c>
        <v>1.862778</v>
      </c>
      <c>
        <v>122.411111</v>
      </c>
      <c>
        <v>3.725556</v>
      </c>
      <c>
        <v>0.798333</v>
      </c>
      <c>
        <v>3.193333</v>
      </c>
      <c>
        <v>60.008055</v>
      </c>
    </row>
    <row>
      <c>
        <v>2395300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KORDON TR-2 45-78-M00760_953287389_953287389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14:16:31</t>
        </is>
      </c>
      <c>
        <is>
          <t>16.10.2022 17:45:25</t>
        </is>
      </c>
      <c>
        <v>3.481666666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3.481667</v>
      </c>
    </row>
    <row>
      <c>
        <v>2395301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K-3593 35-01-K03593_35-01-K03593_2359777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14:23:11</t>
        </is>
      </c>
      <c>
        <is>
          <t>16.10.2022 15:31:38</t>
        </is>
      </c>
      <c>
        <v>1.140833333</v>
      </c>
      <c>
        <v>0</v>
      </c>
      <c>
        <v>371</v>
      </c>
      <c>
        <v>0</v>
      </c>
      <c>
        <v>0</v>
      </c>
      <c>
        <v>0</v>
      </c>
      <c>
        <v>0</v>
      </c>
      <c>
        <v>0</v>
      </c>
      <c>
        <v>423.249167</v>
      </c>
      <c>
        <v>0</v>
      </c>
      <c>
        <v>0</v>
      </c>
      <c>
        <v>0</v>
      </c>
      <c>
        <v>0</v>
      </c>
    </row>
    <row>
      <c>
        <v>2395302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TR-7 45-74-M00007_DIREK TIPI TRAFO HUCRESI H01_2047045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14:29:32</t>
        </is>
      </c>
      <c>
        <is>
          <t>16.10.2022 15:49:59</t>
        </is>
      </c>
      <c>
        <v>1.340833333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29.498333</v>
      </c>
      <c>
        <v>0</v>
      </c>
      <c>
        <v>0</v>
      </c>
    </row>
    <row>
      <c>
        <v>2395303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YUKARIBEY SULAMA TR-2 35-16-M00167_DIREK TIPI TRAFO HUCRESI H01_2041910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16.10.2022 14:30:10</t>
        </is>
      </c>
      <c>
        <is>
          <t>16.10.2022 17:16:59</t>
        </is>
      </c>
      <c>
        <v>2.780277777</v>
      </c>
      <c>
        <v>0</v>
      </c>
      <c>
        <v>0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72.287222</v>
      </c>
    </row>
    <row>
      <c>
        <v>2395306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TR-33 35-21-L00150_C_56393463_56393463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16.10.2022 14:34:17</t>
        </is>
      </c>
      <c>
        <is>
          <t>16.10.2022 15:51:11</t>
        </is>
      </c>
      <c>
        <v>1.281666666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130.73</v>
      </c>
      <c>
        <v>0</v>
      </c>
      <c>
        <v>0</v>
      </c>
      <c>
        <v>0</v>
      </c>
      <c>
        <v>0</v>
      </c>
    </row>
    <row>
      <c>
        <v>2395309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TR-8 45-79-M00008_TR-15 M02_2318554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14:37:39</t>
        </is>
      </c>
      <c>
        <is>
          <t>16.10.2022 15:27:02</t>
        </is>
      </c>
      <c>
        <v>0.823055555</v>
      </c>
      <c>
        <v>0</v>
      </c>
      <c>
        <v>0</v>
      </c>
      <c>
        <v>37</v>
      </c>
      <c>
        <v>517</v>
      </c>
      <c>
        <v>0</v>
      </c>
      <c>
        <v>0</v>
      </c>
      <c>
        <v>0</v>
      </c>
      <c>
        <v>0</v>
      </c>
      <c>
        <v>30.453056</v>
      </c>
      <c>
        <v>425.519722</v>
      </c>
      <c>
        <v>0</v>
      </c>
      <c>
        <v>0</v>
      </c>
    </row>
    <row>
      <c>
        <v>2395307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TR-157 35-19-M00157_5858096_56377708_56377708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16.10.2022 14:37:53</t>
        </is>
      </c>
      <c>
        <is>
          <t>16.10.2022 14:58:40</t>
        </is>
      </c>
      <c>
        <v>0.346388888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12.47</v>
      </c>
      <c>
        <v>0</v>
      </c>
      <c>
        <v>0</v>
      </c>
      <c>
        <v>0</v>
      </c>
      <c>
        <v>0</v>
      </c>
    </row>
    <row>
      <c>
        <v>2395308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PİYADELER KÖK 45-73-M00136_ÖRNEKKÖY M04_66674753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16.10.2022 14:42:00</t>
        </is>
      </c>
      <c>
        <is>
          <t>16.10.2022 15:13:02</t>
        </is>
      </c>
      <c>
        <v>0.517222222</v>
      </c>
      <c>
        <v>13</v>
      </c>
      <c>
        <v>73</v>
      </c>
      <c>
        <v>0</v>
      </c>
      <c>
        <v>2</v>
      </c>
      <c>
        <v>5</v>
      </c>
      <c>
        <v>645</v>
      </c>
      <c>
        <v>6.723889</v>
      </c>
      <c>
        <v>37.757222</v>
      </c>
      <c>
        <v>0</v>
      </c>
      <c>
        <v>1.034444</v>
      </c>
      <c>
        <v>2.586111</v>
      </c>
      <c>
        <v>333.608333</v>
      </c>
    </row>
    <row>
      <c>
        <v>2395315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35-31-L00075_47942023_56371432_56371432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14:44:17</t>
        </is>
      </c>
      <c>
        <is>
          <t>16.10.2022 15:55:20</t>
        </is>
      </c>
      <c>
        <v>1.184166666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9.473333</v>
      </c>
    </row>
    <row>
      <c>
        <v>2395313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EVRENOS TR-3 45-71-M01411_A_56392055_56392055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14:45:45</t>
        </is>
      </c>
      <c>
        <is>
          <t>16.10.2022 15:51:19</t>
        </is>
      </c>
      <c>
        <v>1.092777777</v>
      </c>
      <c>
        <v>0</v>
      </c>
      <c>
        <v>286</v>
      </c>
      <c>
        <v>0</v>
      </c>
      <c>
        <v>0</v>
      </c>
      <c>
        <v>0</v>
      </c>
      <c>
        <v>0</v>
      </c>
      <c>
        <v>0</v>
      </c>
      <c>
        <v>312.534444</v>
      </c>
      <c>
        <v>0</v>
      </c>
      <c>
        <v>0</v>
      </c>
      <c>
        <v>0</v>
      </c>
      <c>
        <v>0</v>
      </c>
    </row>
    <row>
      <c>
        <v>2395310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35-20-A00002_TRAFO A M05_2055133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14:49:10</t>
        </is>
      </c>
      <c>
        <is>
          <t>16.10.2022 14:55:13</t>
        </is>
      </c>
      <c>
        <v>0.100833333</v>
      </c>
      <c>
        <v>174</v>
      </c>
      <c>
        <v>2986</v>
      </c>
      <c>
        <v>0</v>
      </c>
      <c>
        <v>0</v>
      </c>
      <c>
        <v>0</v>
      </c>
      <c>
        <v>0</v>
      </c>
      <c>
        <v>17.545</v>
      </c>
      <c>
        <v>301.088332</v>
      </c>
      <c>
        <v>0</v>
      </c>
      <c>
        <v>0</v>
      </c>
      <c>
        <v>0</v>
      </c>
      <c>
        <v>0</v>
      </c>
    </row>
    <row>
      <c>
        <v>2395317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GÖKYAKA TR-1 35-27-M00978_A_56382666_56382666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14:49:43</t>
        </is>
      </c>
      <c>
        <is>
          <t>16.10.2022 18:09:20</t>
        </is>
      </c>
      <c>
        <v>3.326944444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173.001111</v>
      </c>
      <c>
        <v>0</v>
      </c>
      <c>
        <v>0</v>
      </c>
      <c>
        <v>0</v>
      </c>
      <c>
        <v>0</v>
      </c>
    </row>
    <row>
      <c>
        <v>2395318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ÖREN TR-4 35-27-L00219_97458602_97458602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14:53:44</t>
        </is>
      </c>
      <c>
        <is>
          <t>16.10.2022 18:10:34</t>
        </is>
      </c>
      <c>
        <v>3.280555555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6.561111</v>
      </c>
      <c>
        <v>0</v>
      </c>
      <c>
        <v>0</v>
      </c>
      <c>
        <v>0</v>
      </c>
      <c>
        <v>0</v>
      </c>
    </row>
    <row>
      <c>
        <v>2395323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TR-19 45-81-M00019_945633566_945633566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14:58:32</t>
        </is>
      </c>
      <c>
        <is>
          <t>16.10.2022 16:10:58</t>
        </is>
      </c>
      <c>
        <v>1.207222222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1.207222</v>
      </c>
      <c>
        <v>0</v>
      </c>
      <c>
        <v>0</v>
      </c>
    </row>
    <row>
      <c>
        <v>2395324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MEHMET KARAMAN SULAMA GRUBU TR 35-27-M00191_35-27-M00191_2359756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15:00:26</t>
        </is>
      </c>
      <c>
        <is>
          <t>16.10.2022 17:05:35</t>
        </is>
      </c>
      <c>
        <v>2.085833333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47.974167</v>
      </c>
      <c>
        <v>0</v>
      </c>
      <c>
        <v>0</v>
      </c>
      <c>
        <v>0</v>
      </c>
      <c>
        <v>0</v>
      </c>
    </row>
    <row>
      <c>
        <v>2395320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PELİTALAN TR-2 45-71-M01571_45-71-M01571_2371456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15:04:31</t>
        </is>
      </c>
      <c>
        <is>
          <t>16.10.2022 15:53:05</t>
        </is>
      </c>
      <c>
        <v>0.809444444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83.372778</v>
      </c>
      <c>
        <v>0</v>
      </c>
      <c>
        <v>0</v>
      </c>
      <c>
        <v>0</v>
      </c>
      <c>
        <v>0</v>
      </c>
    </row>
    <row>
      <c>
        <v>2395327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M-3032(YATIRIM REZERVE) 35-09-M03032_ M04_79571687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15:19:21</t>
        </is>
      </c>
      <c>
        <is>
          <t>16.10.2022 16:01:00</t>
        </is>
      </c>
      <c>
        <v>0.694166666</v>
      </c>
      <c>
        <v>0</v>
      </c>
      <c>
        <v>4985</v>
      </c>
      <c>
        <v>0</v>
      </c>
      <c>
        <v>0</v>
      </c>
      <c>
        <v>0</v>
      </c>
      <c>
        <v>0</v>
      </c>
      <c>
        <v>0</v>
      </c>
      <c>
        <v>3460.42083</v>
      </c>
      <c>
        <v>0</v>
      </c>
      <c>
        <v>0</v>
      </c>
      <c>
        <v>0</v>
      </c>
      <c>
        <v>0</v>
      </c>
    </row>
    <row>
      <c>
        <v>2395330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HASANLAR TR-1 35-28-M00203_A_56357860_56357860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15:24:04</t>
        </is>
      </c>
      <c>
        <is>
          <t>16.10.2022 17:42:28</t>
        </is>
      </c>
      <c>
        <v>2.306666666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57.666667</v>
      </c>
      <c>
        <v>0</v>
      </c>
      <c>
        <v>0</v>
      </c>
      <c>
        <v>0</v>
      </c>
      <c>
        <v>0</v>
      </c>
    </row>
    <row>
      <c>
        <v>2395335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KARAGÖZLER TR-1 45-72-M00262_C_66354575_66354575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15:32:02</t>
        </is>
      </c>
      <c>
        <is>
          <t>16.10.2022 18:41:35</t>
        </is>
      </c>
      <c>
        <v>3.159166666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34.750833</v>
      </c>
      <c>
        <v>0</v>
      </c>
      <c>
        <v>0</v>
      </c>
    </row>
    <row>
      <c>
        <v>2395333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SARUHANLI TR-6 45-80-M00006_43056142_56386137_56386137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15:35:28</t>
        </is>
      </c>
      <c>
        <is>
          <t>16.10.2022 15:56:41</t>
        </is>
      </c>
      <c>
        <v>0.353611111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27.581667</v>
      </c>
      <c>
        <v>0</v>
      </c>
      <c>
        <v>0</v>
      </c>
      <c>
        <v>0</v>
      </c>
      <c>
        <v>0</v>
      </c>
    </row>
    <row>
      <c>
        <v>2395337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TR-164 35-26-M01147_956618453_956618453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16.10.2022 15:37:20</t>
        </is>
      </c>
      <c>
        <is>
          <t>16.10.2022 20:49:18</t>
        </is>
      </c>
      <c>
        <v>5.199444444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57.193889</v>
      </c>
      <c>
        <v>0</v>
      </c>
      <c>
        <v>0</v>
      </c>
      <c>
        <v>0</v>
      </c>
      <c>
        <v>0</v>
      </c>
    </row>
    <row>
      <c>
        <v>2395344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BAŞKÖY TR-1 35-29-L00229_D_56395294_56395294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15:58:53</t>
        </is>
      </c>
      <c>
        <is>
          <t>16.10.2022 20:00:40</t>
        </is>
      </c>
      <c>
        <v>4.029722222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124.921389</v>
      </c>
      <c>
        <v>0</v>
      </c>
      <c>
        <v>0</v>
      </c>
      <c>
        <v>0</v>
      </c>
      <c>
        <v>0</v>
      </c>
    </row>
    <row>
      <c>
        <v>2395343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L-202 35-18-L00202_A A01b_78660954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15:59:43</t>
        </is>
      </c>
      <c>
        <is>
          <t>16.10.2022 18:05:55</t>
        </is>
      </c>
      <c>
        <v>2.103333333</v>
      </c>
      <c>
        <v>0</v>
      </c>
      <c>
        <v>0</v>
      </c>
      <c>
        <v>0</v>
      </c>
      <c>
        <v>247</v>
      </c>
      <c>
        <v>0</v>
      </c>
      <c>
        <v>0</v>
      </c>
      <c>
        <v>0</v>
      </c>
      <c>
        <v>0</v>
      </c>
      <c>
        <v>0</v>
      </c>
      <c>
        <v>519.523333</v>
      </c>
      <c>
        <v>0</v>
      </c>
      <c>
        <v>0</v>
      </c>
    </row>
    <row>
      <c>
        <v>2395349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RAHMİYE TR-1 45-72-L00657_C_56389859_56389859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16:00:44</t>
        </is>
      </c>
      <c>
        <is>
          <t>16.10.2022 17:17:54</t>
        </is>
      </c>
      <c>
        <v>1.286111111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46.3</v>
      </c>
      <c>
        <v>0</v>
      </c>
      <c>
        <v>0</v>
      </c>
      <c>
        <v>0</v>
      </c>
      <c>
        <v>0</v>
      </c>
    </row>
    <row>
      <c>
        <v>2395347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GÖÇBEYLİ DM 35-16-M00139_BERGAMA T.M.-GERİLİM M04_72044623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16.10.2022 16:04:11</t>
        </is>
      </c>
      <c>
        <is>
          <t>16.10.2022 16:04:21</t>
        </is>
      </c>
      <c>
        <v>0.002777777</v>
      </c>
      <c>
        <v>0</v>
      </c>
      <c>
        <v>0</v>
      </c>
      <c>
        <v>0</v>
      </c>
      <c>
        <v>0</v>
      </c>
      <c>
        <v>31</v>
      </c>
      <c>
        <v>2322</v>
      </c>
      <c>
        <v>0</v>
      </c>
      <c>
        <v>0</v>
      </c>
      <c>
        <v>0</v>
      </c>
      <c>
        <v>0</v>
      </c>
      <c>
        <v>0.086111</v>
      </c>
      <c>
        <v>6.449998</v>
      </c>
    </row>
    <row>
      <c>
        <v>2395348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AYASKENT DM-1 35-16-M00009_AYASKENT DM-2 M10_82964605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16.10.2022 16:04:21</t>
        </is>
      </c>
      <c>
        <is>
          <t>16.10.2022 16:04:41</t>
        </is>
      </c>
      <c>
        <v>0.005555555</v>
      </c>
      <c>
        <v>20</v>
      </c>
      <c>
        <v>0</v>
      </c>
      <c>
        <v>1</v>
      </c>
      <c>
        <v>6</v>
      </c>
      <c>
        <v>102</v>
      </c>
      <c>
        <v>4576</v>
      </c>
      <c>
        <v>0.111111</v>
      </c>
      <c>
        <v>0</v>
      </c>
      <c>
        <v>0.005556</v>
      </c>
      <c>
        <v>0.033333</v>
      </c>
      <c>
        <v>0.566667</v>
      </c>
      <c>
        <v>25.42222</v>
      </c>
    </row>
    <row>
      <c>
        <v>2395350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K-1764 35-01-K01764_35-01-K01764_2370287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16.10.2022 16:05:04</t>
        </is>
      </c>
      <c>
        <is>
          <t>16.10.2022 18:15:19</t>
        </is>
      </c>
      <c>
        <v>2.170833333</v>
      </c>
      <c>
        <v>0</v>
      </c>
      <c>
        <v>881</v>
      </c>
      <c>
        <v>0</v>
      </c>
      <c>
        <v>0</v>
      </c>
      <c>
        <v>0</v>
      </c>
      <c>
        <v>0</v>
      </c>
      <c>
        <v>0</v>
      </c>
      <c>
        <v>1912.504166</v>
      </c>
      <c>
        <v>0</v>
      </c>
      <c>
        <v>0</v>
      </c>
      <c>
        <v>0</v>
      </c>
      <c>
        <v>0</v>
      </c>
    </row>
    <row>
      <c>
        <v>2395351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BAYRAMLI TR-1 35-20-M00051_98846395_98846395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16:12:46</t>
        </is>
      </c>
      <c>
        <is>
          <t>16.10.2022 19:15:46</t>
        </is>
      </c>
      <c>
        <v>3.05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3.05</v>
      </c>
      <c>
        <v>0</v>
      </c>
      <c>
        <v>0</v>
      </c>
      <c>
        <v>0</v>
      </c>
      <c>
        <v>0</v>
      </c>
    </row>
    <row>
      <c>
        <v>2395356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M-2330 35-01-M02330_35-01-M02330_47398812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16.10.2022 16:25:21</t>
        </is>
      </c>
      <c>
        <is>
          <t>16.10.2022 17:34:30</t>
        </is>
      </c>
      <c>
        <v>1.1525</v>
      </c>
      <c>
        <v>0</v>
      </c>
      <c>
        <v>524</v>
      </c>
      <c>
        <v>0</v>
      </c>
      <c>
        <v>0</v>
      </c>
      <c>
        <v>0</v>
      </c>
      <c>
        <v>0</v>
      </c>
      <c>
        <v>0</v>
      </c>
      <c>
        <v>603.91</v>
      </c>
      <c>
        <v>0</v>
      </c>
      <c>
        <v>0</v>
      </c>
      <c>
        <v>0</v>
      </c>
      <c>
        <v>0</v>
      </c>
    </row>
    <row>
      <c>
        <v>2395354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K-3077 35-01-K03077_C_56376174_56376174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16.10.2022 16:29:17</t>
        </is>
      </c>
      <c>
        <is>
          <t>16.10.2022 17:32:44</t>
        </is>
      </c>
      <c>
        <v>1.0575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65.565</v>
      </c>
      <c>
        <v>0</v>
      </c>
      <c>
        <v>0</v>
      </c>
      <c>
        <v>0</v>
      </c>
      <c>
        <v>0</v>
      </c>
    </row>
    <row>
      <c>
        <v>2395358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M09_2056271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16.10.2022 16:56:15</t>
        </is>
      </c>
      <c>
        <is>
          <t>16.10.2022 17:00:30</t>
        </is>
      </c>
      <c>
        <v>0.070833333</v>
      </c>
      <c>
        <v>14</v>
      </c>
      <c>
        <v>122</v>
      </c>
      <c>
        <v>0</v>
      </c>
      <c>
        <v>0</v>
      </c>
      <c>
        <v>0</v>
      </c>
      <c>
        <v>0</v>
      </c>
      <c>
        <v>0.991667</v>
      </c>
      <c>
        <v>8.641667</v>
      </c>
      <c>
        <v>0</v>
      </c>
      <c>
        <v>0</v>
      </c>
      <c>
        <v>0</v>
      </c>
      <c>
        <v>0</v>
      </c>
    </row>
    <row>
      <c>
        <v>2395366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_A_56384784_56384784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17:13:55</t>
        </is>
      </c>
      <c>
        <is>
          <t>16.10.2022 19:23:52</t>
        </is>
      </c>
      <c>
        <v>2.165833333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194.925</v>
      </c>
      <c>
        <v>0</v>
      </c>
      <c>
        <v>0</v>
      </c>
      <c>
        <v>0</v>
      </c>
      <c>
        <v>0</v>
      </c>
    </row>
    <row>
      <c>
        <v>2395364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MAVİ KÖŞE TR-1 KÖK 35-17-M00224__56356204_56356204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17:14:21</t>
        </is>
      </c>
      <c>
        <is>
          <t>16.10.2022 18:57:32</t>
        </is>
      </c>
      <c>
        <v>1.719722222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30.955</v>
      </c>
      <c>
        <v>0</v>
      </c>
      <c>
        <v>0</v>
      </c>
      <c>
        <v>0</v>
      </c>
      <c>
        <v>0</v>
      </c>
    </row>
    <row>
      <c>
        <v>2395368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45-72-M00097_KARAGÖZLER M08_2106076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17:17:56</t>
        </is>
      </c>
      <c>
        <is>
          <t>16.10.2022 17:43:02</t>
        </is>
      </c>
      <c>
        <v>0.418333333</v>
      </c>
      <c>
        <v>0</v>
      </c>
      <c>
        <v>0</v>
      </c>
      <c>
        <v>7</v>
      </c>
      <c>
        <v>99</v>
      </c>
      <c>
        <v>1</v>
      </c>
      <c>
        <v>21</v>
      </c>
      <c>
        <v>0</v>
      </c>
      <c>
        <v>0</v>
      </c>
      <c>
        <v>2.928333</v>
      </c>
      <c>
        <v>41.415</v>
      </c>
      <c>
        <v>0.418333</v>
      </c>
      <c>
        <v>8.785</v>
      </c>
    </row>
    <row>
      <c>
        <v>2395370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K-1032 35-04-K01032_99774550_99774550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17:17:56</t>
        </is>
      </c>
      <c>
        <is>
          <t>16.10.2022 18:35:23</t>
        </is>
      </c>
      <c>
        <v>1.290833333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1.290833</v>
      </c>
      <c>
        <v>0</v>
      </c>
      <c>
        <v>0</v>
      </c>
      <c>
        <v>0</v>
      </c>
      <c>
        <v>0</v>
      </c>
    </row>
    <row>
      <c>
        <v>2395369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TEPECİK KÖPRÜ DM 35-14-M00332_TAŞKENT DM-2 (DOĞANBEY-2 477 H.H. SAĞ DEVRE) M07_49833970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17:18:49</t>
        </is>
      </c>
      <c>
        <is>
          <t>16.10.2022 17:25:43</t>
        </is>
      </c>
      <c>
        <v>0.115</v>
      </c>
      <c>
        <v>12</v>
      </c>
      <c>
        <v>123</v>
      </c>
      <c>
        <v>0</v>
      </c>
      <c>
        <v>0</v>
      </c>
      <c>
        <v>0</v>
      </c>
      <c>
        <v>0</v>
      </c>
      <c>
        <v>1.38</v>
      </c>
      <c>
        <v>14.145</v>
      </c>
      <c>
        <v>0</v>
      </c>
      <c>
        <v>0</v>
      </c>
      <c>
        <v>0</v>
      </c>
      <c>
        <v>0</v>
      </c>
    </row>
    <row>
      <c>
        <v>2395372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BEYHARMAN TR-1 45-79-M00493_C_56388601_56388601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17:20:52</t>
        </is>
      </c>
      <c>
        <is>
          <t>16.10.2022 18:33:57</t>
        </is>
      </c>
      <c>
        <v>1.218055555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26.797222</v>
      </c>
    </row>
    <row>
      <c>
        <v>2395375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YEŞİLTEPE TR-1 45-79-M00110_B_56386183_56386183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17:21:08</t>
        </is>
      </c>
      <c>
        <is>
          <t>16.10.2022 19:49:01</t>
        </is>
      </c>
      <c>
        <v>2.464722222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81.335833</v>
      </c>
      <c>
        <v>0</v>
      </c>
      <c>
        <v>0</v>
      </c>
    </row>
    <row>
      <c>
        <v>2395377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M-2787 35-02-M02787_913155237_913155237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17:31:58</t>
        </is>
      </c>
      <c>
        <is>
          <t>16.10.2022 20:47:47</t>
        </is>
      </c>
      <c>
        <v>3.263611111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13.054444</v>
      </c>
      <c>
        <v>0</v>
      </c>
      <c>
        <v>0</v>
      </c>
      <c>
        <v>0</v>
      </c>
      <c>
        <v>0</v>
      </c>
    </row>
    <row>
      <c>
        <v>2395379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ÇAMBEL TR-2 35-27-M00857_99066266_99066266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17:32:09</t>
        </is>
      </c>
      <c>
        <is>
          <t>16.10.2022 19:38:03</t>
        </is>
      </c>
      <c>
        <v>2.098333333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2.098333</v>
      </c>
      <c>
        <v>0</v>
      </c>
      <c>
        <v>0</v>
      </c>
      <c>
        <v>0</v>
      </c>
      <c>
        <v>0</v>
      </c>
    </row>
    <row>
      <c>
        <v>2395382</v>
      </c>
      <c>
        <v>1</v>
      </c>
      <c>
        <is>
          <t>İZMİR</t>
        </is>
      </c>
      <c>
        <v>SEFERİHİSAR</v>
      </c>
      <c>
        <is>
          <t>OG Fideri</t>
        </is>
      </c>
      <c t="inlineStr">
        <is>
          <t>ÖMÜR BELDESİ TR 35-14-M00120_YAREN SİTESİ M02_80640530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17:36:00</t>
        </is>
      </c>
      <c>
        <is>
          <t>16.10.2022 18:12:02</t>
        </is>
      </c>
      <c>
        <v>0.600555555</v>
      </c>
      <c>
        <v>9</v>
      </c>
      <c>
        <v>419</v>
      </c>
      <c>
        <v>0</v>
      </c>
      <c>
        <v>0</v>
      </c>
      <c>
        <v>0</v>
      </c>
      <c>
        <v>0</v>
      </c>
      <c>
        <v>5.405</v>
      </c>
      <c>
        <v>251.632778</v>
      </c>
      <c>
        <v>0</v>
      </c>
      <c>
        <v>0</v>
      </c>
      <c>
        <v>0</v>
      </c>
      <c>
        <v>0</v>
      </c>
    </row>
    <row>
      <c>
        <v>2395397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35-31-L00144_47827250_56405491_56405491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18:05:44</t>
        </is>
      </c>
      <c>
        <is>
          <t>16.10.2022 20:59:56</t>
        </is>
      </c>
      <c>
        <v>2.903333333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43.55</v>
      </c>
      <c>
        <v>0</v>
      </c>
      <c>
        <v>0</v>
      </c>
    </row>
    <row>
      <c>
        <v>2395392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KEMALİYE TR-3 45-73-M00151_945657177_945657177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18:06:07</t>
        </is>
      </c>
      <c>
        <is>
          <t>16.10.2022 19:46:28</t>
        </is>
      </c>
      <c>
        <v>1.6725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1.6725</v>
      </c>
    </row>
    <row>
      <c>
        <v>2395391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BOZARMUT TR-1 45-82-M00350_45-82-M00350_2363586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16.10.2022 18:17:37</t>
        </is>
      </c>
      <c>
        <is>
          <t>16.10.2022 19:21:09</t>
        </is>
      </c>
      <c>
        <v>1.058888888</v>
      </c>
      <c>
        <v>0</v>
      </c>
      <c>
        <v>0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80.475555</v>
      </c>
    </row>
    <row>
      <c>
        <v>2395398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M04_2324279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18:20:42</t>
        </is>
      </c>
      <c>
        <is>
          <t>16.10.2022 18:42:28</t>
        </is>
      </c>
      <c>
        <v>0.362777777</v>
      </c>
      <c>
        <v>11</v>
      </c>
      <c>
        <v>0</v>
      </c>
      <c>
        <v>0</v>
      </c>
      <c>
        <v>0</v>
      </c>
      <c>
        <v>0</v>
      </c>
      <c>
        <v>0</v>
      </c>
      <c>
        <v>3.990556</v>
      </c>
      <c>
        <v>0</v>
      </c>
      <c>
        <v>0</v>
      </c>
      <c>
        <v>0</v>
      </c>
      <c>
        <v>0</v>
      </c>
      <c>
        <v>0</v>
      </c>
    </row>
    <row>
      <c>
        <v>2395401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45-76-A00001_GELENBE L09_2081447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18:28:18</t>
        </is>
      </c>
      <c>
        <is>
          <t>16.10.2022 19:02:35</t>
        </is>
      </c>
      <c>
        <v>0.571388888</v>
      </c>
      <c>
        <v>0</v>
      </c>
      <c>
        <v>0</v>
      </c>
      <c>
        <v>0</v>
      </c>
      <c>
        <v>0</v>
      </c>
      <c>
        <v>1</v>
      </c>
      <c>
        <v>1050</v>
      </c>
      <c>
        <v>0</v>
      </c>
      <c>
        <v>0</v>
      </c>
      <c>
        <v>0</v>
      </c>
      <c>
        <v>0</v>
      </c>
      <c>
        <v>0.571389</v>
      </c>
      <c>
        <v>599.958332</v>
      </c>
    </row>
    <row>
      <c>
        <v>2395403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TR-1/91 45-72-M00091_966114249_966114249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18:38:55</t>
        </is>
      </c>
      <c>
        <is>
          <t>16.10.2022 19:41:04</t>
        </is>
      </c>
      <c>
        <v>1.035833333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2.071667</v>
      </c>
      <c>
        <v>0</v>
      </c>
      <c>
        <v>0</v>
      </c>
      <c>
        <v>0</v>
      </c>
      <c>
        <v>0</v>
      </c>
    </row>
    <row>
      <c>
        <v>2395404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TR-27 35-13-L00027_B_56356819_56356819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16.10.2022 18:40:55</t>
        </is>
      </c>
      <c>
        <is>
          <t>16.10.2022 19:19:07</t>
        </is>
      </c>
      <c>
        <v>0.636666666</v>
      </c>
      <c>
        <v>0</v>
      </c>
      <c>
        <v>169</v>
      </c>
      <c>
        <v>0</v>
      </c>
      <c>
        <v>0</v>
      </c>
      <c>
        <v>0</v>
      </c>
      <c>
        <v>0</v>
      </c>
      <c>
        <v>0</v>
      </c>
      <c>
        <v>107.596667</v>
      </c>
      <c>
        <v>0</v>
      </c>
      <c>
        <v>0</v>
      </c>
      <c>
        <v>0</v>
      </c>
      <c>
        <v>0</v>
      </c>
    </row>
    <row>
      <c>
        <v>2395406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ÖRNEKKÖY TR6 35-27-L00131_A_56381793_56381793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18:48:57</t>
        </is>
      </c>
      <c>
        <is>
          <t>16.10.2022 21:30:16</t>
        </is>
      </c>
      <c>
        <v>2.688611111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53.772222</v>
      </c>
      <c>
        <v>0</v>
      </c>
      <c>
        <v>0</v>
      </c>
      <c>
        <v>0</v>
      </c>
      <c>
        <v>0</v>
      </c>
    </row>
    <row>
      <c>
        <v>2395415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M-987 35-03-M00987_B_56353911_56353911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18:54:07</t>
        </is>
      </c>
      <c>
        <is>
          <t>16.10.2022 21:07:14</t>
        </is>
      </c>
      <c>
        <v>2.218611111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235.172778</v>
      </c>
      <c>
        <v>0</v>
      </c>
      <c>
        <v>0</v>
      </c>
      <c>
        <v>0</v>
      </c>
      <c>
        <v>0</v>
      </c>
    </row>
    <row>
      <c>
        <v>2395416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YEŞİLKÖY TR-2 45-71-M01822_45-71-M01822_2355186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16.10.2022 19:00:15</t>
        </is>
      </c>
      <c>
        <is>
          <t>16.10.2022 22:44:17</t>
        </is>
      </c>
      <c>
        <v>3.733888888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436.865</v>
      </c>
      <c>
        <v>0</v>
      </c>
      <c>
        <v>0</v>
      </c>
      <c>
        <v>0</v>
      </c>
      <c>
        <v>0</v>
      </c>
    </row>
    <row>
      <c>
        <v>2395422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SARICALAR TR-1 45-78-M00493_49422371_56389727_56389727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19:05:17</t>
        </is>
      </c>
      <c>
        <is>
          <t>16.10.2022 20:23:23</t>
        </is>
      </c>
      <c>
        <v>1.301666666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11.715</v>
      </c>
    </row>
    <row>
      <c>
        <v>2395424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BOYALI ÇAYBAŞI TR-2 45-75-M00268_49464153_56406249_56406249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19:21:27</t>
        </is>
      </c>
      <c>
        <is>
          <t>16.10.2022 21:19:08</t>
        </is>
      </c>
      <c>
        <v>1.961388888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19.613889</v>
      </c>
    </row>
    <row>
      <c>
        <v>2395425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TR-114 35-16-L00114_A_56397753_56397753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16.10.2022 19:22:42</t>
        </is>
      </c>
      <c>
        <is>
          <t>16.10.2022 21:45:52</t>
        </is>
      </c>
      <c>
        <v>2.386111111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50.108333</v>
      </c>
      <c>
        <v>0</v>
      </c>
      <c>
        <v>0</v>
      </c>
      <c>
        <v>0</v>
      </c>
      <c>
        <v>0</v>
      </c>
    </row>
    <row>
      <c>
        <v>2395432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M-2241 BELENBAŞI TR-1 35-03-M02241_910831014_910831014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19:23:59</t>
        </is>
      </c>
      <c>
        <is>
          <t>17.10.2022 00:31:02</t>
        </is>
      </c>
      <c>
        <v>5.1175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25.5875</v>
      </c>
      <c>
        <v>0</v>
      </c>
      <c>
        <v>0</v>
      </c>
      <c>
        <v>0</v>
      </c>
      <c>
        <v>0</v>
      </c>
    </row>
    <row>
      <c>
        <v>2395427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K-4441 35-10-K04441_F_56374076_56374076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19:27:30</t>
        </is>
      </c>
      <c>
        <is>
          <t>16.10.2022 20:42:09</t>
        </is>
      </c>
      <c>
        <v>1.244166666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108.2425</v>
      </c>
      <c>
        <v>0</v>
      </c>
      <c>
        <v>0</v>
      </c>
      <c>
        <v>0</v>
      </c>
      <c>
        <v>0</v>
      </c>
    </row>
    <row>
      <c>
        <v>2395434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MEDAR TR-2/A 45-72-M00584__72373606_72373606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19:46:11</t>
        </is>
      </c>
      <c>
        <is>
          <t>16.10.2022 20:23:53</t>
        </is>
      </c>
      <c>
        <v>0.628333333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0.628333</v>
      </c>
      <c>
        <v>0</v>
      </c>
      <c>
        <v>0</v>
      </c>
      <c>
        <v>0</v>
      </c>
      <c>
        <v>0</v>
      </c>
    </row>
    <row>
      <c>
        <v>2395435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M04_2324279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19:48:37</t>
        </is>
      </c>
      <c>
        <is>
          <t>16.10.2022 20:46:32</t>
        </is>
      </c>
      <c>
        <v>0.965277777</v>
      </c>
      <c>
        <v>11</v>
      </c>
      <c>
        <v>0</v>
      </c>
      <c>
        <v>0</v>
      </c>
      <c>
        <v>0</v>
      </c>
      <c>
        <v>0</v>
      </c>
      <c>
        <v>0</v>
      </c>
      <c>
        <v>10.618056</v>
      </c>
      <c>
        <v>0</v>
      </c>
      <c>
        <v>0</v>
      </c>
      <c>
        <v>0</v>
      </c>
      <c>
        <v>0</v>
      </c>
      <c>
        <v>0</v>
      </c>
    </row>
    <row>
      <c>
        <v>2395436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35-31-L00072_47943191_56367715_56367715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19:52:17</t>
        </is>
      </c>
      <c>
        <is>
          <t>16.10.2022 22:51:03</t>
        </is>
      </c>
      <c>
        <v>2.979444444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29.794444</v>
      </c>
    </row>
    <row>
      <c>
        <v>2395438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SELÇİKLİ TR-2 45-72-L00164_956483948_956483948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20:05:32</t>
        </is>
      </c>
      <c>
        <is>
          <t>16.10.2022 22:10:14</t>
        </is>
      </c>
      <c>
        <v>2.078333333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2.078333</v>
      </c>
    </row>
    <row>
      <c>
        <v>2395442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K-34 35-01-K00034_M_56381208_56381208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16.10.2022 20:12:12</t>
        </is>
      </c>
      <c>
        <is>
          <t>16.10.2022 21:41:45</t>
        </is>
      </c>
      <c>
        <v>1.4925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207.4575</v>
      </c>
      <c>
        <v>0</v>
      </c>
      <c>
        <v>0</v>
      </c>
      <c>
        <v>0</v>
      </c>
      <c>
        <v>0</v>
      </c>
    </row>
    <row>
      <c>
        <v>2395443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BAĞYOLU TR-2 45-71-M01599_C_56366875_56366875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20:15:19</t>
        </is>
      </c>
      <c>
        <is>
          <t>16.10.2022 21:10:15</t>
        </is>
      </c>
      <c>
        <v>0.915555555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30.213333</v>
      </c>
      <c>
        <v>0</v>
      </c>
      <c>
        <v>0</v>
      </c>
      <c>
        <v>0</v>
      </c>
      <c>
        <v>0</v>
      </c>
    </row>
    <row>
      <c>
        <v>2395445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CENKYERİ TR-1 45-82-M00131_C_56401109_56401109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20:19:33</t>
        </is>
      </c>
      <c>
        <is>
          <t>16.10.2022 21:17:05</t>
        </is>
      </c>
      <c>
        <v>0.958888888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65.204444</v>
      </c>
      <c>
        <v>0</v>
      </c>
      <c>
        <v>0</v>
      </c>
      <c>
        <v>0</v>
      </c>
      <c>
        <v>0</v>
      </c>
    </row>
    <row>
      <c>
        <v>2395448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BEĞEL DEĞİRMENBOĞAZI TR-1 45-75-M00283_A_56405395_56405395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20:22:28</t>
        </is>
      </c>
      <c>
        <is>
          <t>16.10.2022 22:29:36</t>
        </is>
      </c>
      <c>
        <v>2.118888888</v>
      </c>
      <c>
        <v>0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6.356667</v>
      </c>
    </row>
    <row>
      <c>
        <v>2395446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L-288 MENDERES MAH. 35-18-L00288_950447163_950447163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20:24:29</t>
        </is>
      </c>
      <c>
        <is>
          <t>16.10.2022 22:37:53</t>
        </is>
      </c>
      <c>
        <v>2.223333333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2.223333</v>
      </c>
      <c>
        <v>0</v>
      </c>
      <c>
        <v>0</v>
      </c>
    </row>
    <row>
      <c>
        <v>2395451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MEHMET KARAMAN SULAMA GRUBU TR 35-27-M00191_A_56355915_56355915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20:33:58</t>
        </is>
      </c>
      <c>
        <is>
          <t>16.10.2022 22:21:39</t>
        </is>
      </c>
      <c>
        <v>1.794722222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5.384167</v>
      </c>
      <c>
        <v>0</v>
      </c>
      <c>
        <v>0</v>
      </c>
      <c>
        <v>0</v>
      </c>
      <c>
        <v>0</v>
      </c>
    </row>
    <row>
      <c>
        <v>2395453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ŞEYHDAVUTLAR TR-5 NAMAZGAH 45-79-M00496_C_56381931_56381931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20:40:32</t>
        </is>
      </c>
      <c>
        <is>
          <t>16.10.2022 22:28:33</t>
        </is>
      </c>
      <c>
        <v>1.800277777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59.409167</v>
      </c>
    </row>
    <row>
      <c>
        <v>2395458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AZİZTEPE ÇAM MAH. TR-1 45-73-M00211_A_56390512_56390512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16.10.2022 21:22:12</t>
        </is>
      </c>
      <c>
        <is>
          <t>16.10.2022 23:53:42</t>
        </is>
      </c>
      <c>
        <v>2.525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12.625</v>
      </c>
      <c>
        <v>0</v>
      </c>
      <c>
        <v>0</v>
      </c>
      <c>
        <v>0</v>
      </c>
      <c>
        <v>0</v>
      </c>
    </row>
    <row>
      <c>
        <v>2395457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M-2079 35-01-M02079_912151242_912151242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16.10.2022 21:23:05</t>
        </is>
      </c>
      <c>
        <is>
          <t>16.10.2022 22:26:24</t>
        </is>
      </c>
      <c>
        <v>1.055277777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17.939722</v>
      </c>
      <c>
        <v>0</v>
      </c>
      <c>
        <v>0</v>
      </c>
      <c>
        <v>0</v>
      </c>
      <c>
        <v>0</v>
      </c>
    </row>
    <row>
      <c>
        <v>2395461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M-1309 35-02-M01309_M-338 RASATANE M04_2324279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16.10.2022 21:27:37</t>
        </is>
      </c>
      <c>
        <is>
          <t>16.10.2022 23:23:07</t>
        </is>
      </c>
      <c>
        <v>1.925</v>
      </c>
      <c>
        <v>11</v>
      </c>
      <c>
        <v>0</v>
      </c>
      <c>
        <v>0</v>
      </c>
      <c>
        <v>0</v>
      </c>
      <c>
        <v>0</v>
      </c>
      <c>
        <v>0</v>
      </c>
      <c>
        <v>21.175</v>
      </c>
      <c>
        <v>0</v>
      </c>
      <c>
        <v>0</v>
      </c>
      <c>
        <v>0</v>
      </c>
      <c>
        <v>0</v>
      </c>
      <c>
        <v>0</v>
      </c>
    </row>
    <row>
      <c>
        <v>2395459</v>
      </c>
      <c>
        <v>1</v>
      </c>
      <c>
        <is>
          <t>İZMİR</t>
        </is>
      </c>
      <c>
        <v>ÇİĞLİ</v>
      </c>
      <c>
        <is>
          <t>KÖK</t>
        </is>
      </c>
      <c t="inlineStr">
        <is>
          <t>M-362 35-09-M00362_M-447 M03_47555515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16.10.2022 21:27:49</t>
        </is>
      </c>
      <c>
        <is>
          <t>16.10.2022 22:26:43</t>
        </is>
      </c>
      <c>
        <v>0.981666666</v>
      </c>
      <c>
        <v>1</v>
      </c>
      <c>
        <v>770</v>
      </c>
      <c>
        <v>0</v>
      </c>
      <c>
        <v>0</v>
      </c>
      <c>
        <v>0</v>
      </c>
      <c>
        <v>0</v>
      </c>
      <c>
        <v>0.981667</v>
      </c>
      <c>
        <v>755.883333</v>
      </c>
      <c>
        <v>0</v>
      </c>
      <c>
        <v>0</v>
      </c>
      <c>
        <v>0</v>
      </c>
      <c>
        <v>0</v>
      </c>
    </row>
    <row>
      <c>
        <v>2395462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K-435 35-02-K00435_B_56363457_56363457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21:30:53</t>
        </is>
      </c>
      <c>
        <is>
          <t>16.10.2022 22:13:30</t>
        </is>
      </c>
      <c>
        <v>0.710277777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17.756944</v>
      </c>
      <c>
        <v>0</v>
      </c>
      <c>
        <v>0</v>
      </c>
      <c>
        <v>0</v>
      </c>
      <c>
        <v>0</v>
      </c>
    </row>
    <row>
      <c>
        <v>2395466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K-3769 35-04-K03769_D_56367054_56367054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22:15:28</t>
        </is>
      </c>
      <c>
        <is>
          <t>17.10.2022 00:13:06</t>
        </is>
      </c>
      <c>
        <v>1.960555555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335.255</v>
      </c>
      <c>
        <v>0</v>
      </c>
      <c>
        <v>0</v>
      </c>
      <c>
        <v>0</v>
      </c>
      <c>
        <v>0</v>
      </c>
    </row>
    <row>
      <c>
        <v>2395468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BOYABAĞ TR-1 35-21-L00113_A_56376280_56376280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22:17:56</t>
        </is>
      </c>
      <c>
        <is>
          <t>16.10.2022 23:46:17</t>
        </is>
      </c>
      <c>
        <v>1.4725</v>
      </c>
      <c>
        <v>0</v>
      </c>
      <c>
        <v>0</v>
      </c>
      <c>
        <v>0</v>
      </c>
      <c>
        <v>2</v>
      </c>
      <c>
        <v>0</v>
      </c>
      <c>
        <v>55</v>
      </c>
      <c>
        <v>0</v>
      </c>
      <c>
        <v>0</v>
      </c>
      <c>
        <v>0</v>
      </c>
      <c>
        <v>2.945</v>
      </c>
      <c>
        <v>0</v>
      </c>
      <c>
        <v>80.9875</v>
      </c>
    </row>
    <row>
      <c>
        <v>2395469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K-3555 35-01-K03555_911246802_911246802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22:22:57</t>
        </is>
      </c>
      <c>
        <is>
          <t>16.10.2022 23:48:15</t>
        </is>
      </c>
      <c>
        <v>1.421666666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7.108333</v>
      </c>
      <c>
        <v>0</v>
      </c>
      <c>
        <v>0</v>
      </c>
      <c>
        <v>0</v>
      </c>
      <c>
        <v>0</v>
      </c>
    </row>
    <row>
      <c>
        <v>2395475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DM-1/5 35-19-M00039_956683251_956683251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22:43:35</t>
        </is>
      </c>
      <c>
        <is>
          <t>16.10.2022 23:08:58</t>
        </is>
      </c>
      <c>
        <v>0.423055555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0.846111</v>
      </c>
      <c>
        <v>0</v>
      </c>
      <c>
        <v>0</v>
      </c>
      <c>
        <v>0</v>
      </c>
      <c>
        <v>0</v>
      </c>
    </row>
    <row>
      <c>
        <v>2395478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M-3337 35-04-M03337_99626965_99626965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22:48:16</t>
        </is>
      </c>
      <c>
        <is>
          <t>17.10.2022 01:05:33</t>
        </is>
      </c>
      <c>
        <v>2.288055555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2.288056</v>
      </c>
      <c>
        <v>0</v>
      </c>
      <c>
        <v>0</v>
      </c>
      <c>
        <v>0</v>
      </c>
      <c>
        <v>0</v>
      </c>
    </row>
    <row>
      <c>
        <v>2395480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OLGUNLAR CERİTLER MAH. TR-1 35-31-L00219_956575712_956575712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16.10.2022 23:01:01</t>
        </is>
      </c>
      <c>
        <is>
          <t>17.10.2022 03:24:20</t>
        </is>
      </c>
      <c>
        <v>4.388611111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4.388611</v>
      </c>
    </row>
    <row>
      <c>
        <v>2395481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L-401 ALTINYUNUS DM 35-18-L00401_9478075_56377519_56377519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16.10.2022 23:06:56</t>
        </is>
      </c>
      <c>
        <is>
          <t>16.10.2022 23:55:01</t>
        </is>
      </c>
      <c>
        <v>0.801388888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50.4875</v>
      </c>
      <c>
        <v>0</v>
      </c>
      <c>
        <v>0</v>
      </c>
    </row>
    <row>
      <c>
        <v>2395492</v>
      </c>
      <c>
        <v>1</v>
      </c>
      <c>
        <is>
          <t>İZMİR</t>
        </is>
      </c>
      <c>
        <v>SELÇUK</v>
      </c>
      <c>
        <is>
          <t>Dağıtım Transformatörü</t>
        </is>
      </c>
      <c t="inlineStr">
        <is>
          <t>DM-2/TR-11 35-13-L00458_35-13-L00458_53088376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17.10.2022 00:39:41</t>
        </is>
      </c>
      <c>
        <is>
          <t>17.10.2022 02:01:16</t>
        </is>
      </c>
      <c>
        <v>1.359722222</v>
      </c>
      <c>
        <v>0</v>
      </c>
      <c>
        <v>0</v>
      </c>
      <c>
        <v>0</v>
      </c>
      <c>
        <v>344</v>
      </c>
      <c>
        <v>0</v>
      </c>
      <c>
        <v>0</v>
      </c>
      <c>
        <v>0</v>
      </c>
      <c>
        <v>0</v>
      </c>
      <c>
        <v>0</v>
      </c>
      <c>
        <v>467.744444</v>
      </c>
      <c>
        <v>0</v>
      </c>
      <c>
        <v>0</v>
      </c>
    </row>
    <row>
      <c>
        <v>2395500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TAŞLIYATAK TR-5 35-31-L00347_35-31-L00347_2365276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01:35:20</t>
        </is>
      </c>
      <c>
        <is>
          <t>17.10.2022 04:38:07</t>
        </is>
      </c>
      <c>
        <v>3.046388888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67.020556</v>
      </c>
    </row>
    <row>
      <c>
        <v>2395502</v>
      </c>
      <c>
        <v>1</v>
      </c>
      <c>
        <is>
          <t>İZMİR</t>
        </is>
      </c>
      <c>
        <v>SELÇUK</v>
      </c>
      <c>
        <is>
          <t>Saha Dağıtım Kutusu (SDK)</t>
        </is>
      </c>
      <c t="inlineStr">
        <is>
          <t>DM-2/TR-11 35-13-L00458_A A01_57788499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17.10.2022 02:00:07</t>
        </is>
      </c>
      <c>
        <is>
          <t>17.10.2022 03:04:13</t>
        </is>
      </c>
      <c>
        <v>1.068333333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29.913333</v>
      </c>
      <c>
        <v>0</v>
      </c>
      <c>
        <v>0</v>
      </c>
    </row>
    <row>
      <c>
        <v>2395503</v>
      </c>
      <c>
        <v>1</v>
      </c>
      <c>
        <is>
          <t>İZMİR</t>
        </is>
      </c>
      <c>
        <v>SELÇUK</v>
      </c>
      <c>
        <is>
          <t>Saha Dağıtım Kutusu (SDK)</t>
        </is>
      </c>
      <c t="inlineStr">
        <is>
          <t>DM-2/TR-11 35-13-L00458_B B01_57788500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17.10.2022 02:00:33</t>
        </is>
      </c>
      <c>
        <is>
          <t>17.10.2022 03:07:44</t>
        </is>
      </c>
      <c>
        <v>1.119722222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49.267778</v>
      </c>
      <c>
        <v>0</v>
      </c>
      <c>
        <v>0</v>
      </c>
    </row>
    <row>
      <c>
        <v>2395506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K-435 35-02-K00435_B_56363457_56363457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17.10.2022 02:07:34</t>
        </is>
      </c>
      <c>
        <is>
          <t>17.10.2022 03:22:36</t>
        </is>
      </c>
      <c>
        <v>1.250555555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31.263889</v>
      </c>
      <c>
        <v>0</v>
      </c>
      <c>
        <v>0</v>
      </c>
      <c>
        <v>0</v>
      </c>
      <c>
        <v>0</v>
      </c>
    </row>
    <row>
      <c>
        <v>2395507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L-309 35-18-L00309_950456134_950456134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02:12:27</t>
        </is>
      </c>
      <c>
        <is>
          <t>17.10.2022 03:11:05</t>
        </is>
      </c>
      <c>
        <v>0.977222222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0.977222</v>
      </c>
      <c>
        <v>0</v>
      </c>
      <c>
        <v>0</v>
      </c>
    </row>
    <row>
      <c>
        <v>2395510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L-295 35-18-L00295_950436738_950436738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03:06:44</t>
        </is>
      </c>
      <c>
        <is>
          <t>17.10.2022 03:55:06</t>
        </is>
      </c>
      <c>
        <v>0.806111111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0.806111</v>
      </c>
      <c>
        <v>0</v>
      </c>
      <c>
        <v>0</v>
      </c>
    </row>
    <row>
      <c>
        <v>2395542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UZUNKÖY TR-3 35-31-L00145_DIREK TIPI TRAFO HUCRESI H01_2050115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03:15:22</t>
        </is>
      </c>
      <c>
        <is>
          <t>17.10.2022 08:37:23</t>
        </is>
      </c>
      <c>
        <v>5.366944444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230.778611</v>
      </c>
      <c>
        <v>0</v>
      </c>
      <c>
        <v>0</v>
      </c>
    </row>
    <row>
      <c>
        <v>2395514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M-2875 35-04-M02875_VATAN-1(DOĞANÇAY-2) M02_84886223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03:33:52</t>
        </is>
      </c>
      <c>
        <is>
          <t>17.10.2022 03:55:22</t>
        </is>
      </c>
      <c>
        <v>0.358333333</v>
      </c>
      <c>
        <v>11</v>
      </c>
      <c>
        <v>9398</v>
      </c>
      <c>
        <v>0</v>
      </c>
      <c>
        <v>0</v>
      </c>
      <c>
        <v>0</v>
      </c>
      <c>
        <v>0</v>
      </c>
      <c>
        <v>3.941667</v>
      </c>
      <c>
        <v>3367.616664</v>
      </c>
      <c>
        <v>0</v>
      </c>
      <c>
        <v>0</v>
      </c>
      <c>
        <v>0</v>
      </c>
      <c>
        <v>0</v>
      </c>
    </row>
    <row>
      <c>
        <v>2395521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35-31-L00075_47942025_56371433_56371433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04:06:17</t>
        </is>
      </c>
      <c>
        <is>
          <t>17.10.2022 10:40:09</t>
        </is>
      </c>
      <c>
        <v>6.564444444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39.386667</v>
      </c>
    </row>
    <row>
      <c>
        <v>2395518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L-45 JANDARMA SİTESİ 35-14-L00045_956645833_956645833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05:07:23</t>
        </is>
      </c>
      <c>
        <is>
          <t>17.10.2022 07:18:31</t>
        </is>
      </c>
      <c>
        <v>2.185555555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2.185556</v>
      </c>
      <c>
        <v>0</v>
      </c>
      <c>
        <v>0</v>
      </c>
      <c>
        <v>0</v>
      </c>
      <c>
        <v>0</v>
      </c>
    </row>
    <row>
      <c>
        <v>2395525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K-4356 35-02-K04356_B_56364186_56364186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05:58:36</t>
        </is>
      </c>
      <c>
        <is>
          <t>17.10.2022 06:56:59</t>
        </is>
      </c>
      <c>
        <v>0.973055555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142.066111</v>
      </c>
      <c>
        <v>0</v>
      </c>
      <c>
        <v>0</v>
      </c>
      <c>
        <v>0</v>
      </c>
      <c>
        <v>0</v>
      </c>
    </row>
    <row>
      <c>
        <v>2395527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M-2543 35-02-M02543_M-2565 M13_73560523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06:11:33</t>
        </is>
      </c>
      <c>
        <is>
          <t>17.10.2022 06:16:00</t>
        </is>
      </c>
      <c>
        <v>0.074166666</v>
      </c>
      <c>
        <v>1</v>
      </c>
      <c>
        <v>3</v>
      </c>
      <c>
        <v>0</v>
      </c>
      <c>
        <v>0</v>
      </c>
      <c>
        <v>0</v>
      </c>
      <c>
        <v>0</v>
      </c>
      <c>
        <v>0.074167</v>
      </c>
      <c>
        <v>0.2225</v>
      </c>
      <c>
        <v>0</v>
      </c>
      <c>
        <v>0</v>
      </c>
      <c>
        <v>0</v>
      </c>
      <c>
        <v>0</v>
      </c>
    </row>
    <row>
      <c>
        <v>2395528</v>
      </c>
      <c>
        <v>1</v>
      </c>
      <c>
        <is>
          <t>İZMİR</t>
        </is>
      </c>
      <c>
        <v>BORNOVA</v>
      </c>
      <c>
        <is>
          <t>DM</t>
        </is>
      </c>
      <c t="inlineStr">
        <is>
          <t>ANADOLU İM 35-02-A00001_MERKEZ K05_2307984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06:11:52</t>
        </is>
      </c>
      <c>
        <is>
          <t>17.10.2022 06:15:58</t>
        </is>
      </c>
      <c>
        <v>0.068333333</v>
      </c>
      <c>
        <v>2</v>
      </c>
      <c>
        <v>4352</v>
      </c>
      <c>
        <v>0</v>
      </c>
      <c>
        <v>0</v>
      </c>
      <c>
        <v>0</v>
      </c>
      <c>
        <v>0</v>
      </c>
      <c>
        <v>0.136667</v>
      </c>
      <c>
        <v>297.386665</v>
      </c>
      <c>
        <v>0</v>
      </c>
      <c>
        <v>0</v>
      </c>
      <c>
        <v>0</v>
      </c>
      <c>
        <v>0</v>
      </c>
    </row>
    <row>
      <c>
        <v>2395530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KAZIKBAĞLARI TR-1 35-16-M00482_35-16-M00482_2364645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06:26:50</t>
        </is>
      </c>
      <c>
        <is>
          <t>17.10.2022 07:05:56</t>
        </is>
      </c>
      <c>
        <v>0.651666666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79.503333</v>
      </c>
      <c>
        <v>0</v>
      </c>
      <c>
        <v>0</v>
      </c>
    </row>
    <row>
      <c>
        <v>2395532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TR-1/79 45-72-M00079_D_56391881_56391881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06:28:24</t>
        </is>
      </c>
      <c>
        <is>
          <t>17.10.2022 07:30:14</t>
        </is>
      </c>
      <c>
        <v>1.030555555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93.780556</v>
      </c>
      <c>
        <v>0</v>
      </c>
      <c>
        <v>0</v>
      </c>
      <c>
        <v>0</v>
      </c>
      <c>
        <v>0</v>
      </c>
    </row>
    <row>
      <c>
        <v>2395531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M-3121(YATIRIM REZERVE) 35-10-M03121_D_56375462_56375462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06:28:40</t>
        </is>
      </c>
      <c>
        <is>
          <t>17.10.2022 08:08:05</t>
        </is>
      </c>
      <c>
        <v>1.656944444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115.986111</v>
      </c>
      <c>
        <v>0</v>
      </c>
      <c>
        <v>0</v>
      </c>
      <c>
        <v>0</v>
      </c>
      <c>
        <v>0</v>
      </c>
    </row>
    <row>
      <c>
        <v>2395535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M-3042 35-02-M03042_35-02-M03042_79464427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06:47:47</t>
        </is>
      </c>
      <c>
        <is>
          <t>17.10.2022 09:00:45</t>
        </is>
      </c>
      <c>
        <v>2.216111111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119.67</v>
      </c>
      <c>
        <v>0</v>
      </c>
      <c>
        <v>0</v>
      </c>
      <c>
        <v>0</v>
      </c>
      <c>
        <v>0</v>
      </c>
    </row>
    <row>
      <c>
        <v>2395539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L-46 HARİTACILAR 35-14-L00046_9262551_56377212_56377212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06:57:13</t>
        </is>
      </c>
      <c>
        <is>
          <t>17.10.2022 07:58:50</t>
        </is>
      </c>
      <c>
        <v>1.026944444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37.996944</v>
      </c>
      <c>
        <v>0</v>
      </c>
      <c>
        <v>0</v>
      </c>
      <c>
        <v>0</v>
      </c>
      <c>
        <v>0</v>
      </c>
    </row>
    <row>
      <c>
        <v>2395537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KABAAĞAÇKIRAN TR-1 45-72-L00266_A_56390563_56390563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06:58:06</t>
        </is>
      </c>
      <c>
        <is>
          <t>17.10.2022 09:29:12</t>
        </is>
      </c>
      <c>
        <v>2.518333333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40.293333</v>
      </c>
      <c>
        <v>0</v>
      </c>
      <c>
        <v>0</v>
      </c>
      <c>
        <v>0</v>
      </c>
      <c>
        <v>0</v>
      </c>
    </row>
    <row>
      <c>
        <v>2395538</v>
      </c>
      <c>
        <v>1</v>
      </c>
      <c>
        <is>
          <t>MANİSA</t>
        </is>
      </c>
      <c>
        <v>AHMETLİ</v>
      </c>
      <c>
        <is>
          <t>DM</t>
        </is>
      </c>
      <c t="inlineStr">
        <is>
          <t>AHMETLİ İM 45-84-A00001_DERBENT GİRİŞ M05_88391856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17.10.2022 07:00:19</t>
        </is>
      </c>
      <c>
        <is>
          <t>17.10.2022 07:20:52</t>
        </is>
      </c>
      <c>
        <v>0.3425</v>
      </c>
      <c>
        <v>0</v>
      </c>
      <c>
        <v>0</v>
      </c>
      <c>
        <v>97</v>
      </c>
      <c>
        <v>6115</v>
      </c>
      <c>
        <v>0</v>
      </c>
      <c>
        <v>0</v>
      </c>
      <c>
        <v>0</v>
      </c>
      <c>
        <v>0</v>
      </c>
      <c>
        <v>33.2225</v>
      </c>
      <c>
        <v>2094.3875</v>
      </c>
      <c>
        <v>0</v>
      </c>
      <c>
        <v>0</v>
      </c>
    </row>
    <row>
      <c>
        <v>2395540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EMENLER TR-2 35-31-L00138_47840968_56391517_56391517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07:08:37</t>
        </is>
      </c>
      <c>
        <is>
          <t>17.10.2022 09:59:24</t>
        </is>
      </c>
      <c>
        <v>2.846388888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82.545278</v>
      </c>
      <c>
        <v>0</v>
      </c>
      <c>
        <v>0</v>
      </c>
    </row>
    <row>
      <c>
        <v>2395541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K-123 35-01-K00123_35-01-K00123_2375634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17.10.2022 07:12:18</t>
        </is>
      </c>
      <c>
        <is>
          <t>17.10.2022 13:50:18</t>
        </is>
      </c>
      <c>
        <v>6.633333333</v>
      </c>
      <c>
        <v>0</v>
      </c>
      <c>
        <v>322</v>
      </c>
      <c>
        <v>0</v>
      </c>
      <c>
        <v>0</v>
      </c>
      <c>
        <v>0</v>
      </c>
      <c>
        <v>0</v>
      </c>
      <c>
        <v>0</v>
      </c>
      <c>
        <v>2135.933333</v>
      </c>
      <c>
        <v>0</v>
      </c>
      <c>
        <v>0</v>
      </c>
      <c>
        <v>0</v>
      </c>
      <c>
        <v>0</v>
      </c>
    </row>
    <row>
      <c>
        <v>2395543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35-28-M00732_MALTEPE M03_2055980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07:42:34</t>
        </is>
      </c>
      <c>
        <is>
          <t>17.10.2022 07:52:20</t>
        </is>
      </c>
      <c>
        <v>0.162777777</v>
      </c>
      <c>
        <v>8</v>
      </c>
      <c>
        <v>441</v>
      </c>
      <c>
        <v>0</v>
      </c>
      <c>
        <v>0</v>
      </c>
      <c>
        <v>0</v>
      </c>
      <c>
        <v>0</v>
      </c>
      <c>
        <v>1.302222</v>
      </c>
      <c>
        <v>71.785</v>
      </c>
      <c>
        <v>0</v>
      </c>
      <c>
        <v>0</v>
      </c>
      <c>
        <v>0</v>
      </c>
      <c>
        <v>0</v>
      </c>
    </row>
    <row>
      <c>
        <v>2395544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35-29-A00001_HatBaşıAyırıcı_53133391 M26_53133391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07:42:40</t>
        </is>
      </c>
      <c>
        <is>
          <t>17.10.2022 09:09:54</t>
        </is>
      </c>
      <c>
        <v>1.453888888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34.893333</v>
      </c>
      <c>
        <v>0</v>
      </c>
      <c>
        <v>0</v>
      </c>
      <c>
        <v>0</v>
      </c>
      <c>
        <v>0</v>
      </c>
    </row>
    <row>
      <c>
        <v>2395546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KOZLUCA TR1 35-16-M00149_47423333_56381574_56381574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17.10.2022 07:46:49</t>
        </is>
      </c>
      <c>
        <is>
          <t>17.10.2022 10:32:05</t>
        </is>
      </c>
      <c>
        <v>2.754444444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5.508889</v>
      </c>
    </row>
    <row>
      <c>
        <v>2395547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ŞEHİTLİOĞLU ALTINTAŞ TR-1 45-77-M00083_945499656_945499656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07:47:28</t>
        </is>
      </c>
      <c>
        <is>
          <t>17.10.2022 09:50:47</t>
        </is>
      </c>
      <c>
        <v>2.055277777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2.055278</v>
      </c>
    </row>
    <row>
      <c>
        <v>2395548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ÇİÇEKLİ KIRDİBİ TR-1 45-75-M00310_A_56401441_56401441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07:47:50</t>
        </is>
      </c>
      <c>
        <is>
          <t>17.10.2022 09:23:58</t>
        </is>
      </c>
      <c>
        <v>1.602222222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12.817778</v>
      </c>
    </row>
    <row>
      <c>
        <v>2395550</v>
      </c>
      <c>
        <v>1</v>
      </c>
      <c>
        <is>
          <t>MANİSA</t>
        </is>
      </c>
      <c>
        <v>DEMİRCİ</v>
      </c>
      <c>
        <is>
          <t>Dağıtım Transformatörü</t>
        </is>
      </c>
      <c t="inlineStr">
        <is>
          <t>TR-10/B 45-74-M00016_45-74-M00016_2376536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08:04:50</t>
        </is>
      </c>
      <c>
        <is>
          <t>17.10.2022 08:42:20</t>
        </is>
      </c>
      <c>
        <v>0.625</v>
      </c>
      <c>
        <v>0</v>
      </c>
      <c>
        <v>1</v>
      </c>
      <c>
        <v>0</v>
      </c>
      <c>
        <v>33</v>
      </c>
      <c>
        <v>0</v>
      </c>
      <c>
        <v>0</v>
      </c>
      <c>
        <v>0</v>
      </c>
      <c>
        <v>0.625</v>
      </c>
      <c>
        <v>0</v>
      </c>
      <c>
        <v>20.625</v>
      </c>
      <c>
        <v>0</v>
      </c>
      <c>
        <v>0</v>
      </c>
    </row>
    <row>
      <c>
        <v>2395552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VENTOLA KÖK 35-26-M00678_PİZZA PİZZA M02_65914155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08:11:42</t>
        </is>
      </c>
      <c>
        <is>
          <t>17.10.2022 08:50:53</t>
        </is>
      </c>
      <c>
        <v>0.653055555</v>
      </c>
      <c>
        <v>32</v>
      </c>
      <c>
        <v>0</v>
      </c>
      <c>
        <v>0</v>
      </c>
      <c>
        <v>0</v>
      </c>
      <c>
        <v>0</v>
      </c>
      <c>
        <v>0</v>
      </c>
      <c>
        <v>20.897778</v>
      </c>
      <c>
        <v>0</v>
      </c>
      <c>
        <v>0</v>
      </c>
      <c>
        <v>0</v>
      </c>
      <c>
        <v>0</v>
      </c>
      <c>
        <v>0</v>
      </c>
    </row>
    <row>
      <c>
        <v>2395553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35-15-M00286_TR-9 TR-10 TR-11 M04_67554611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08:16:30</t>
        </is>
      </c>
      <c>
        <is>
          <t>17.10.2022 08:33:11</t>
        </is>
      </c>
      <c>
        <v>0.278055555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20.854167</v>
      </c>
      <c>
        <v>0</v>
      </c>
      <c>
        <v>0</v>
      </c>
      <c>
        <v>0</v>
      </c>
      <c>
        <v>0</v>
      </c>
    </row>
    <row>
      <c>
        <v>2395554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M-2380 35-03-M02380__72410990_72410990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17.10.2022 08:22:27</t>
        </is>
      </c>
      <c>
        <is>
          <t>17.10.2022 10:34:12</t>
        </is>
      </c>
      <c>
        <v>2.195833333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162.491667</v>
      </c>
      <c>
        <v>0</v>
      </c>
      <c>
        <v>0</v>
      </c>
      <c>
        <v>0</v>
      </c>
      <c>
        <v>0</v>
      </c>
    </row>
    <row>
      <c>
        <v>2395555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45-81-M00001_HatBaşıAyırıcı_53134862 M14_53134862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08:30:15</t>
        </is>
      </c>
      <c>
        <is>
          <t>17.10.2022 09:59:08</t>
        </is>
      </c>
      <c>
        <v>1.481388888</v>
      </c>
      <c>
        <v>0</v>
      </c>
      <c>
        <v>0</v>
      </c>
      <c>
        <v>0</v>
      </c>
      <c>
        <v>0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238.503611</v>
      </c>
    </row>
    <row>
      <c>
        <v>2395556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ORTA MAHALLE M-4 35-25-M00118_B_56357823_56357823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17.10.2022 08:36:06</t>
        </is>
      </c>
      <c>
        <is>
          <t>17.10.2022 10:28:01</t>
        </is>
      </c>
      <c>
        <v>1.865277777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78.341667</v>
      </c>
      <c>
        <v>0</v>
      </c>
      <c>
        <v>0</v>
      </c>
      <c>
        <v>0</v>
      </c>
      <c>
        <v>0</v>
      </c>
    </row>
    <row>
      <c>
        <v>2395557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KÖFÜNDERE TR-3 35-15-L00211_A_56398035_56398035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08:36:15</t>
        </is>
      </c>
      <c>
        <is>
          <t>17.10.2022 12:21:27</t>
        </is>
      </c>
      <c>
        <v>3.753333333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33.78</v>
      </c>
    </row>
    <row>
      <c>
        <v>2395561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YUNTDAĞYENİCE KÖYÜ TR-1 45-71-M01699_45-71-M01699_2369391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17.10.2022 08:47:32</t>
        </is>
      </c>
      <c>
        <is>
          <t>17.10.2022 10:56:28</t>
        </is>
      </c>
      <c>
        <v>2.148888888</v>
      </c>
      <c>
        <v>0</v>
      </c>
      <c>
        <v>0</v>
      </c>
      <c>
        <v>0</v>
      </c>
      <c>
        <v>0</v>
      </c>
      <c>
        <v>0</v>
      </c>
      <c>
        <v>220</v>
      </c>
      <c>
        <v>0</v>
      </c>
      <c>
        <v>0</v>
      </c>
      <c>
        <v>0</v>
      </c>
      <c>
        <v>0</v>
      </c>
      <c>
        <v>0</v>
      </c>
      <c>
        <v>472.755555</v>
      </c>
    </row>
    <row>
      <c>
        <v>2395559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 DM 35-23-M00001_A_56399269_56399269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17.10.2022 08:47:53</t>
        </is>
      </c>
      <c>
        <is>
          <t>17.10.2022 10:35:46</t>
        </is>
      </c>
      <c>
        <v>1.798055555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16.1825</v>
      </c>
      <c>
        <v>0</v>
      </c>
      <c>
        <v>0</v>
      </c>
      <c>
        <v>0</v>
      </c>
      <c>
        <v>0</v>
      </c>
    </row>
    <row>
      <c>
        <v>2395560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DOĞANCI TR-3 35-31-L00336_DIREK TIPI TRAFO HUCRESI H01_2050207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08:48:39</t>
        </is>
      </c>
      <c>
        <is>
          <t>17.10.2022 13:35:45</t>
        </is>
      </c>
      <c>
        <v>4.785</v>
      </c>
      <c>
        <v>0</v>
      </c>
      <c>
        <v>0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382.8</v>
      </c>
    </row>
    <row>
      <c>
        <v>2395564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M-2904 35-02-M02904_962677379_962677379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08:51:35</t>
        </is>
      </c>
      <c>
        <is>
          <t>17.10.2022 12:05:24</t>
        </is>
      </c>
      <c>
        <v>3.230277777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3.230278</v>
      </c>
      <c>
        <v>0</v>
      </c>
      <c>
        <v>0</v>
      </c>
      <c>
        <v>0</v>
      </c>
      <c>
        <v>0</v>
      </c>
    </row>
    <row>
      <c>
        <v>2395563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TR-2 35-31-L00143_47827447_65509217_65509217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08:52:40</t>
        </is>
      </c>
      <c>
        <is>
          <t>17.10.2022 12:56:46</t>
        </is>
      </c>
      <c>
        <v>4.068333333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4.068333</v>
      </c>
      <c>
        <v>0</v>
      </c>
      <c>
        <v>0</v>
      </c>
    </row>
    <row>
      <c>
        <v>2395567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K-1183 35-04-K01183_99552899_99552899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08:57:53</t>
        </is>
      </c>
      <c>
        <is>
          <t>17.10.2022 10:35:34</t>
        </is>
      </c>
      <c>
        <v>1.628055555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1.628056</v>
      </c>
      <c>
        <v>0</v>
      </c>
      <c>
        <v>0</v>
      </c>
      <c>
        <v>0</v>
      </c>
      <c>
        <v>0</v>
      </c>
    </row>
    <row>
      <c>
        <v>2395565</v>
      </c>
      <c>
        <v>1</v>
      </c>
      <c>
        <is>
          <t>MANİSA</t>
        </is>
      </c>
      <c>
        <v>AHMETLİ</v>
      </c>
      <c>
        <is>
          <t>KÖK</t>
        </is>
      </c>
      <c t="inlineStr">
        <is>
          <t>DERİCİ KÖK 45-84-M00003_RAZOĞLU M07_2313984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08:59:18</t>
        </is>
      </c>
      <c>
        <is>
          <t>17.10.2022 17:09:21</t>
        </is>
      </c>
      <c>
        <v>8.1675</v>
      </c>
      <c>
        <v>0</v>
      </c>
      <c>
        <v>0</v>
      </c>
      <c>
        <v>1</v>
      </c>
      <c>
        <v>0</v>
      </c>
      <c>
        <v>130</v>
      </c>
      <c>
        <v>5</v>
      </c>
      <c>
        <v>0</v>
      </c>
      <c>
        <v>0</v>
      </c>
      <c>
        <v>8.1675</v>
      </c>
      <c>
        <v>0</v>
      </c>
      <c>
        <v>1061.775</v>
      </c>
      <c>
        <v>40.8375</v>
      </c>
    </row>
    <row>
      <c>
        <v>2395566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35-19-A00002_TR-98 L14_2308006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08:59:30</t>
        </is>
      </c>
      <c>
        <is>
          <t>17.10.2022 12:59:53</t>
        </is>
      </c>
      <c>
        <v>4.006388888</v>
      </c>
      <c>
        <v>5</v>
      </c>
      <c>
        <v>3940</v>
      </c>
      <c>
        <v>0</v>
      </c>
      <c>
        <v>0</v>
      </c>
      <c>
        <v>0</v>
      </c>
      <c>
        <v>0</v>
      </c>
      <c>
        <v>20.031944</v>
      </c>
      <c>
        <v>15785.172219</v>
      </c>
      <c>
        <v>0</v>
      </c>
      <c>
        <v>0</v>
      </c>
      <c>
        <v>0</v>
      </c>
      <c>
        <v>0</v>
      </c>
    </row>
    <row>
      <c>
        <v>2395568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M-1112 35-08-M01112_35-08-M01112_42040134</t>
        </is>
      </c>
      <c>
        <v>Trafo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09:02:00</t>
        </is>
      </c>
      <c>
        <is>
          <t>17.10.2022 13:15:13</t>
        </is>
      </c>
      <c>
        <v>4.220277777</v>
      </c>
      <c>
        <v>0</v>
      </c>
      <c>
        <v>180</v>
      </c>
      <c>
        <v>0</v>
      </c>
      <c>
        <v>0</v>
      </c>
      <c>
        <v>0</v>
      </c>
      <c>
        <v>0</v>
      </c>
      <c>
        <v>0</v>
      </c>
      <c>
        <v>759.65</v>
      </c>
      <c>
        <v>0</v>
      </c>
      <c>
        <v>0</v>
      </c>
      <c>
        <v>0</v>
      </c>
      <c>
        <v>0</v>
      </c>
    </row>
    <row>
      <c>
        <v>2395572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ZEYTİNLER TR-2 35-19-M00401_956699962_956699962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09:04:38</t>
        </is>
      </c>
      <c>
        <is>
          <t>17.10.2022 14:39:29</t>
        </is>
      </c>
      <c>
        <v>5.580833333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5.580833</v>
      </c>
      <c>
        <v>0</v>
      </c>
      <c>
        <v>0</v>
      </c>
      <c>
        <v>0</v>
      </c>
      <c>
        <v>0</v>
      </c>
    </row>
    <row>
      <c>
        <v>2395570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09:04:44</t>
        </is>
      </c>
      <c>
        <is>
          <t>17.10.2022 17:14:22</t>
        </is>
      </c>
      <c>
        <v>8.160555555</v>
      </c>
      <c>
        <v>0</v>
      </c>
      <c>
        <v>0</v>
      </c>
      <c>
        <v>3</v>
      </c>
      <c>
        <v>0</v>
      </c>
      <c>
        <v>243</v>
      </c>
      <c>
        <v>1336</v>
      </c>
      <c>
        <v>0</v>
      </c>
      <c>
        <v>0</v>
      </c>
      <c>
        <v>24.481667</v>
      </c>
      <c>
        <v>0</v>
      </c>
      <c>
        <v>1983.015</v>
      </c>
      <c>
        <v>10902.502221</v>
      </c>
    </row>
    <row>
      <c>
        <v>2395569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M-1325 35-03-M01325_35-03-M01325_41929409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09:05:06</t>
        </is>
      </c>
      <c>
        <is>
          <t>17.10.2022 12:42:26</t>
        </is>
      </c>
      <c>
        <v>3.622222222</v>
      </c>
      <c>
        <v>0</v>
      </c>
      <c>
        <v>618</v>
      </c>
      <c>
        <v>0</v>
      </c>
      <c>
        <v>0</v>
      </c>
      <c>
        <v>0</v>
      </c>
      <c>
        <v>0</v>
      </c>
      <c>
        <v>0</v>
      </c>
      <c>
        <v>2238.533333</v>
      </c>
      <c>
        <v>0</v>
      </c>
      <c>
        <v>0</v>
      </c>
      <c>
        <v>0</v>
      </c>
      <c>
        <v>0</v>
      </c>
    </row>
    <row>
      <c>
        <v>2395571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DM-20/13 (ÇAPRA KABİN) 45-71-M00272_B_56353862_56353862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09:05:08</t>
        </is>
      </c>
      <c>
        <is>
          <t>17.10.2022 09:44:23</t>
        </is>
      </c>
      <c>
        <v>0.654166666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1.308333</v>
      </c>
      <c>
        <v>0</v>
      </c>
      <c>
        <v>0</v>
      </c>
      <c>
        <v>0</v>
      </c>
      <c>
        <v>0</v>
      </c>
    </row>
    <row>
      <c>
        <v>2395574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35-04-A00003_DEMİRKÖPRÜ M16_2055339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09:07:24</t>
        </is>
      </c>
      <c>
        <is>
          <t>17.10.2022 13:12:16</t>
        </is>
      </c>
      <c>
        <v>4.081111111</v>
      </c>
      <c>
        <v>1</v>
      </c>
      <c>
        <v>8436</v>
      </c>
      <c>
        <v>0</v>
      </c>
      <c>
        <v>0</v>
      </c>
      <c>
        <v>0</v>
      </c>
      <c>
        <v>0</v>
      </c>
      <c>
        <v>4.081111</v>
      </c>
      <c>
        <v>34428.253332</v>
      </c>
      <c>
        <v>0</v>
      </c>
      <c>
        <v>0</v>
      </c>
      <c>
        <v>0</v>
      </c>
      <c>
        <v>0</v>
      </c>
    </row>
    <row>
      <c>
        <v>2395577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YEŞİLDERE KAZALLI TR-3 35-31-L00164_47837261_56391151_56391151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09:07:38</t>
        </is>
      </c>
      <c>
        <is>
          <t>17.10.2022 11:07:23</t>
        </is>
      </c>
      <c>
        <v>1.995833333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23.95</v>
      </c>
      <c>
        <v>0</v>
      </c>
      <c>
        <v>0</v>
      </c>
    </row>
    <row>
      <c>
        <v>2395578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BEĞEL DEĞİRMENBOĞAZI TR-1 45-75-M00283_B_56405394_56405394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09:09:28</t>
        </is>
      </c>
      <c>
        <is>
          <t>17.10.2022 10:32:33</t>
        </is>
      </c>
      <c>
        <v>1.384722222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9.693056</v>
      </c>
    </row>
    <row>
      <c>
        <v>2395580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LOKMANKUYU KÖK 35-15-L00903_ÖZEL MÜŞTERİLER L03_67112627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09:09:56</t>
        </is>
      </c>
      <c>
        <is>
          <t>17.10.2022 10:06:35</t>
        </is>
      </c>
      <c>
        <v>0.944166666</v>
      </c>
      <c>
        <v>37</v>
      </c>
      <c>
        <v>1</v>
      </c>
      <c>
        <v>0</v>
      </c>
      <c>
        <v>0</v>
      </c>
      <c>
        <v>0</v>
      </c>
      <c>
        <v>0</v>
      </c>
      <c>
        <v>34.934167</v>
      </c>
      <c>
        <v>0.944167</v>
      </c>
      <c>
        <v>0</v>
      </c>
      <c>
        <v>0</v>
      </c>
      <c>
        <v>0</v>
      </c>
      <c>
        <v>0</v>
      </c>
    </row>
    <row>
      <c>
        <v>2395590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SARIGÖL DM 45-79-M00069_HatBaşıAyırıcı_53136090 M16_53136090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09:11:31</t>
        </is>
      </c>
      <c>
        <is>
          <t>17.10.2022 12:04:15</t>
        </is>
      </c>
      <c>
        <v>2.878888888</v>
      </c>
      <c>
        <v>0</v>
      </c>
      <c>
        <v>0</v>
      </c>
      <c>
        <v>0</v>
      </c>
      <c>
        <v>2</v>
      </c>
      <c>
        <v>1</v>
      </c>
      <c>
        <v>23</v>
      </c>
      <c>
        <v>0</v>
      </c>
      <c>
        <v>0</v>
      </c>
      <c>
        <v>0</v>
      </c>
      <c>
        <v>5.757778</v>
      </c>
      <c>
        <v>2.878889</v>
      </c>
      <c>
        <v>66.214444</v>
      </c>
    </row>
    <row>
      <c>
        <v>2395584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KAAN TR-1 45-71-M01520_43108531_56389169_56389169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09:12:33</t>
        </is>
      </c>
      <c>
        <is>
          <t>17.10.2022 12:56:39</t>
        </is>
      </c>
      <c>
        <v>3.735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212.895</v>
      </c>
      <c>
        <v>0</v>
      </c>
      <c>
        <v>0</v>
      </c>
      <c>
        <v>0</v>
      </c>
      <c>
        <v>0</v>
      </c>
    </row>
    <row>
      <c>
        <v>2395585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17.10.2022 09:14:58</t>
        </is>
      </c>
      <c>
        <is>
          <t>17.10.2022 16:56:15</t>
        </is>
      </c>
      <c>
        <v>7.688055555</v>
      </c>
      <c>
        <v>17</v>
      </c>
      <c>
        <v>1838</v>
      </c>
      <c>
        <v>0</v>
      </c>
      <c>
        <v>0</v>
      </c>
      <c>
        <v>0</v>
      </c>
      <c>
        <v>0</v>
      </c>
      <c>
        <v>130.696944</v>
      </c>
      <c>
        <v>14130.64611</v>
      </c>
      <c>
        <v>0</v>
      </c>
      <c>
        <v>0</v>
      </c>
      <c>
        <v>0</v>
      </c>
      <c>
        <v>0</v>
      </c>
    </row>
    <row>
      <c>
        <v>2395581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SARAÇLAR KÖK 45-77-L00104_HAMİDİYE L05_72240088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09:16:30</t>
        </is>
      </c>
      <c>
        <is>
          <t>17.10.2022 15:36:11</t>
        </is>
      </c>
      <c>
        <v>6.328055555</v>
      </c>
      <c>
        <v>0</v>
      </c>
      <c>
        <v>1</v>
      </c>
      <c>
        <v>1</v>
      </c>
      <c>
        <v>0</v>
      </c>
      <c>
        <v>26</v>
      </c>
      <c>
        <v>390</v>
      </c>
      <c>
        <v>0</v>
      </c>
      <c>
        <v>6.328056</v>
      </c>
      <c>
        <v>6.328056</v>
      </c>
      <c>
        <v>0</v>
      </c>
      <c>
        <v>164.529444</v>
      </c>
      <c>
        <v>2467.941666</v>
      </c>
    </row>
    <row>
      <c>
        <v>2395625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ALMAK TM 35-17-A00003_YENİFOÇA-1 M27_2055977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09:16:51</t>
        </is>
      </c>
      <c>
        <is>
          <t>17.10.2022 17:35:09</t>
        </is>
      </c>
      <c>
        <v>8.305</v>
      </c>
      <c>
        <v>8</v>
      </c>
      <c>
        <v>7238</v>
      </c>
      <c>
        <v>0</v>
      </c>
      <c>
        <v>0</v>
      </c>
      <c>
        <v>0</v>
      </c>
      <c>
        <v>0</v>
      </c>
      <c>
        <v>66.44</v>
      </c>
      <c>
        <v>60111.59</v>
      </c>
      <c>
        <v>0</v>
      </c>
      <c>
        <v>0</v>
      </c>
      <c>
        <v>0</v>
      </c>
      <c>
        <v>0</v>
      </c>
    </row>
    <row>
      <c>
        <v>2395595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AZİZTEPE MEZARÖNÜ TR-3 45-73-M00222_A_56386028_56386028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17.10.2022 09:19:34</t>
        </is>
      </c>
      <c>
        <is>
          <t>17.10.2022 12:06:01</t>
        </is>
      </c>
      <c>
        <v>2.774166666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44.386667</v>
      </c>
      <c>
        <v>0</v>
      </c>
      <c>
        <v>0</v>
      </c>
      <c>
        <v>0</v>
      </c>
      <c>
        <v>0</v>
      </c>
    </row>
    <row>
      <c>
        <v>2395593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KEMHALLI KÖK 45-86-M00044_HatBaşıAyırıcı_85992566 M03_85992566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09:20:06</t>
        </is>
      </c>
      <c>
        <is>
          <t>17.10.2022 10:40:13</t>
        </is>
      </c>
      <c>
        <v>1.335277777</v>
      </c>
      <c>
        <v>0</v>
      </c>
      <c>
        <v>6</v>
      </c>
      <c>
        <v>5</v>
      </c>
      <c>
        <v>174</v>
      </c>
      <c>
        <v>4</v>
      </c>
      <c>
        <v>82</v>
      </c>
      <c>
        <v>0</v>
      </c>
      <c>
        <v>8.011667</v>
      </c>
      <c>
        <v>6.676389</v>
      </c>
      <c>
        <v>232.338333</v>
      </c>
      <c>
        <v>5.341111</v>
      </c>
      <c>
        <v>109.492778</v>
      </c>
    </row>
    <row>
      <c>
        <v>2395587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MÜTEVELLİ KÖK 45-80-M00100_MÜTEVELLİ ŞEHİR-1(MÜTEVELLİ TR-2/TR-3/TR-4) M02_72196212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09:21:10</t>
        </is>
      </c>
      <c>
        <is>
          <t>17.10.2022 12:04:33</t>
        </is>
      </c>
      <c>
        <v>2.723055555</v>
      </c>
      <c>
        <v>1</v>
      </c>
      <c>
        <v>500</v>
      </c>
      <c>
        <v>0</v>
      </c>
      <c>
        <v>0</v>
      </c>
      <c>
        <v>0</v>
      </c>
      <c>
        <v>0</v>
      </c>
      <c>
        <v>2.723056</v>
      </c>
      <c>
        <v>1361.527778</v>
      </c>
      <c>
        <v>0</v>
      </c>
      <c>
        <v>0</v>
      </c>
      <c>
        <v>0</v>
      </c>
      <c>
        <v>0</v>
      </c>
    </row>
    <row>
      <c>
        <v>2395597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K-1128 35-03-K01128_B_56375874_56375874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09:22:27</t>
        </is>
      </c>
      <c>
        <is>
          <t>17.10.2022 14:49:40</t>
        </is>
      </c>
      <c>
        <v>5.453611111</v>
      </c>
      <c>
        <v>0</v>
      </c>
      <c>
        <v>230</v>
      </c>
      <c>
        <v>0</v>
      </c>
      <c>
        <v>0</v>
      </c>
      <c>
        <v>0</v>
      </c>
      <c>
        <v>0</v>
      </c>
      <c>
        <v>0</v>
      </c>
      <c>
        <v>1254.330556</v>
      </c>
      <c>
        <v>0</v>
      </c>
      <c>
        <v>0</v>
      </c>
      <c>
        <v>0</v>
      </c>
      <c>
        <v>0</v>
      </c>
    </row>
    <row>
      <c>
        <v>2395594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35-28-M00309_BURUNCUK M08_2323291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09:23:10</t>
        </is>
      </c>
      <c>
        <is>
          <t>17.10.2022 17:21:28</t>
        </is>
      </c>
      <c>
        <v>7.971666666</v>
      </c>
      <c>
        <v>22</v>
      </c>
      <c>
        <v>388</v>
      </c>
      <c>
        <v>0</v>
      </c>
      <c>
        <v>0</v>
      </c>
      <c>
        <v>0</v>
      </c>
      <c>
        <v>0</v>
      </c>
      <c>
        <v>175.376667</v>
      </c>
      <c>
        <v>3093.006666</v>
      </c>
      <c>
        <v>0</v>
      </c>
      <c>
        <v>0</v>
      </c>
      <c>
        <v>0</v>
      </c>
      <c>
        <v>0</v>
      </c>
    </row>
    <row>
      <c>
        <v>2395603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KAREL DM 35-17-M00247_BAZTAŞ DM M05_66441215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09:26:09</t>
        </is>
      </c>
      <c>
        <is>
          <t>17.10.2022 14:08:34</t>
        </is>
      </c>
      <c>
        <v>4.706944444</v>
      </c>
      <c>
        <v>10</v>
      </c>
      <c>
        <v>107</v>
      </c>
      <c>
        <v>0</v>
      </c>
      <c>
        <v>0</v>
      </c>
      <c>
        <v>0</v>
      </c>
      <c>
        <v>0</v>
      </c>
      <c>
        <v>47.069444</v>
      </c>
      <c>
        <v>503.643056</v>
      </c>
      <c>
        <v>0</v>
      </c>
      <c>
        <v>0</v>
      </c>
      <c>
        <v>0</v>
      </c>
      <c>
        <v>0</v>
      </c>
    </row>
    <row>
      <c>
        <v>2395598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M-178 35-08-M00178_35-08-M00178_2367505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09:26:41</t>
        </is>
      </c>
      <c>
        <is>
          <t>17.10.2022 13:41:31</t>
        </is>
      </c>
      <c>
        <v>4.247222222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8.494444</v>
      </c>
      <c>
        <v>0</v>
      </c>
      <c>
        <v>0</v>
      </c>
      <c>
        <v>0</v>
      </c>
      <c>
        <v>0</v>
      </c>
    </row>
    <row>
      <c>
        <v>2395599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VAHAP ÜNLÜ TR-1 35-30-M00364_DIREK TIPI TRAFO HUCRESI H01_2041717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09:27:02</t>
        </is>
      </c>
      <c>
        <is>
          <t>17.10.2022 15:28:54</t>
        </is>
      </c>
      <c>
        <v>6.031111111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162.84</v>
      </c>
      <c>
        <v>0</v>
      </c>
      <c>
        <v>0</v>
      </c>
    </row>
    <row>
      <c>
        <v>2395607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K-1371 35-04-K01371_912493021_912493021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09:27:35</t>
        </is>
      </c>
      <c>
        <is>
          <t>17.10.2022 13:13:17</t>
        </is>
      </c>
      <c>
        <v>3.761666666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15.046667</v>
      </c>
      <c>
        <v>0</v>
      </c>
      <c>
        <v>0</v>
      </c>
      <c>
        <v>0</v>
      </c>
      <c>
        <v>0</v>
      </c>
    </row>
    <row>
      <c>
        <v>2395611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FUNDACIK KÖK 45-75-M00068_HatBaşıAyırıcı_75445629 M03_75445629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17.10.2022 09:27:51</t>
        </is>
      </c>
      <c>
        <is>
          <t>17.10.2022 11:57:47</t>
        </is>
      </c>
      <c>
        <v>2.498888888</v>
      </c>
      <c>
        <v>0</v>
      </c>
      <c>
        <v>0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69.968889</v>
      </c>
    </row>
    <row>
      <c>
        <v>2395615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DM-1/60 35-29-M00060_DIREK TIPI TRAFO HUCRESI H01_2094596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09:28:00</t>
        </is>
      </c>
      <c>
        <is>
          <t>17.10.2022 10:36:00</t>
        </is>
      </c>
      <c>
        <v>1.133333333</v>
      </c>
      <c>
        <v>0</v>
      </c>
      <c>
        <v>491</v>
      </c>
      <c>
        <v>0</v>
      </c>
      <c>
        <v>0</v>
      </c>
      <c>
        <v>0</v>
      </c>
      <c>
        <v>0</v>
      </c>
      <c>
        <v>0</v>
      </c>
      <c>
        <v>556.466667</v>
      </c>
      <c>
        <v>0</v>
      </c>
      <c>
        <v>0</v>
      </c>
      <c>
        <v>0</v>
      </c>
      <c>
        <v>0</v>
      </c>
    </row>
    <row>
      <c>
        <v>2395606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L-331 DENİZKENT 35-18-L00331_950437813_950437813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09:29:11</t>
        </is>
      </c>
      <c>
        <is>
          <t>17.10.2022 10:52:46</t>
        </is>
      </c>
      <c>
        <v>1.393055555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1.393056</v>
      </c>
    </row>
    <row>
      <c>
        <v>2395602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35-15-A00004_DONANIMLI YEDEK L09_2333301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09:29:28</t>
        </is>
      </c>
      <c>
        <is>
          <t>17.10.2022 11:20:59</t>
        </is>
      </c>
      <c>
        <v>1.858611111</v>
      </c>
      <c>
        <v>0</v>
      </c>
      <c>
        <v>0</v>
      </c>
      <c>
        <v>6</v>
      </c>
      <c>
        <v>0</v>
      </c>
      <c>
        <v>1</v>
      </c>
      <c>
        <v>89</v>
      </c>
      <c>
        <v>0</v>
      </c>
      <c>
        <v>0</v>
      </c>
      <c>
        <v>11.151667</v>
      </c>
      <c>
        <v>0</v>
      </c>
      <c>
        <v>1.858611</v>
      </c>
      <c>
        <v>165.416389</v>
      </c>
    </row>
    <row>
      <c>
        <v>2395604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DOĞANBEY KÖK 35-14-M00100_DOĞANKENT SİTESİ M02_80639820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09:30:40</t>
        </is>
      </c>
      <c>
        <is>
          <t>17.10.2022 14:55:34</t>
        </is>
      </c>
      <c>
        <v>5.415</v>
      </c>
      <c>
        <v>1</v>
      </c>
      <c>
        <v>335</v>
      </c>
      <c>
        <v>0</v>
      </c>
      <c>
        <v>0</v>
      </c>
      <c>
        <v>0</v>
      </c>
      <c>
        <v>0</v>
      </c>
      <c>
        <v>5.415</v>
      </c>
      <c>
        <v>1814.025</v>
      </c>
      <c>
        <v>0</v>
      </c>
      <c>
        <v>0</v>
      </c>
      <c>
        <v>0</v>
      </c>
      <c>
        <v>0</v>
      </c>
    </row>
    <row>
      <c>
        <v>2395605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DEREKÖY KÖK 45-72-L00458_DEREKÖY ÇIKIŞI L01_2330810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17.10.2022 09:32:17</t>
        </is>
      </c>
      <c>
        <is>
          <t>17.10.2022 14:09:00</t>
        </is>
      </c>
      <c>
        <v>4.611944444</v>
      </c>
      <c>
        <v>0</v>
      </c>
      <c>
        <v>0</v>
      </c>
      <c>
        <v>0</v>
      </c>
      <c>
        <v>0</v>
      </c>
      <c>
        <v>17</v>
      </c>
      <c>
        <v>678</v>
      </c>
      <c>
        <v>0</v>
      </c>
      <c>
        <v>0</v>
      </c>
      <c>
        <v>0</v>
      </c>
      <c>
        <v>0</v>
      </c>
      <c>
        <v>78.403056</v>
      </c>
      <c>
        <v>3126.898333</v>
      </c>
    </row>
    <row>
      <c>
        <v>2395608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VAHAP ÜNLÜ TR-2 35-30-M00365_DIREK TIPI TRAFO HUCRESI H01_2041716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09:33:54</t>
        </is>
      </c>
      <c>
        <is>
          <t>17.10.2022 15:27:37</t>
        </is>
      </c>
      <c>
        <v>5.895277777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47.162222</v>
      </c>
      <c>
        <v>0</v>
      </c>
      <c>
        <v>0</v>
      </c>
    </row>
    <row>
      <c>
        <v>2395610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K-2339 35-08-K02339_35-08-K02339_42447747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09:34:20</t>
        </is>
      </c>
      <c>
        <is>
          <t>17.10.2022 13:05:01</t>
        </is>
      </c>
      <c>
        <v>3.511388888</v>
      </c>
      <c>
        <v>0</v>
      </c>
      <c>
        <v>167</v>
      </c>
      <c>
        <v>0</v>
      </c>
      <c>
        <v>0</v>
      </c>
      <c>
        <v>0</v>
      </c>
      <c>
        <v>0</v>
      </c>
      <c>
        <v>0</v>
      </c>
      <c>
        <v>586.401944</v>
      </c>
      <c>
        <v>0</v>
      </c>
      <c>
        <v>0</v>
      </c>
      <c>
        <v>0</v>
      </c>
      <c>
        <v>0</v>
      </c>
    </row>
    <row>
      <c>
        <v>2395609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09:35:19</t>
        </is>
      </c>
      <c>
        <is>
          <t>17.10.2022 17:53:38</t>
        </is>
      </c>
      <c>
        <v>8.305277777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16.610556</v>
      </c>
      <c>
        <v>2184.288055</v>
      </c>
    </row>
    <row>
      <c>
        <v>2395614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K-905 35-02-K00905_913276044_913276044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09:35:50</t>
        </is>
      </c>
      <c>
        <is>
          <t>17.10.2022 12:53:52</t>
        </is>
      </c>
      <c>
        <v>3.300555555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3.300556</v>
      </c>
      <c>
        <v>0</v>
      </c>
      <c>
        <v>0</v>
      </c>
      <c>
        <v>0</v>
      </c>
      <c>
        <v>0</v>
      </c>
    </row>
    <row>
      <c>
        <v>2395612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DM-3 35-26-M00795_PANCAR-3 (AYIRANCILAR-2) M14_2116036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09:36:40</t>
        </is>
      </c>
      <c>
        <is>
          <t>17.10.2022 09:37:30</t>
        </is>
      </c>
      <c>
        <v>0.013888888</v>
      </c>
      <c>
        <v>100</v>
      </c>
      <c>
        <v>17529</v>
      </c>
      <c>
        <v>0</v>
      </c>
      <c>
        <v>0</v>
      </c>
      <c>
        <v>0</v>
      </c>
      <c>
        <v>0</v>
      </c>
      <c>
        <v>1.388889</v>
      </c>
      <c>
        <v>243.458318</v>
      </c>
      <c>
        <v>0</v>
      </c>
      <c>
        <v>0</v>
      </c>
      <c>
        <v>0</v>
      </c>
      <c>
        <v>0</v>
      </c>
    </row>
    <row>
      <c>
        <v>2395622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K-2966 35-08-K02966_35-08-K02966_42467610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09:41:41</t>
        </is>
      </c>
      <c>
        <is>
          <t>17.10.2022 12:58:08</t>
        </is>
      </c>
      <c>
        <v>3.274166666</v>
      </c>
      <c>
        <v>0</v>
      </c>
      <c>
        <v>422</v>
      </c>
      <c>
        <v>0</v>
      </c>
      <c>
        <v>0</v>
      </c>
      <c>
        <v>0</v>
      </c>
      <c>
        <v>0</v>
      </c>
      <c>
        <v>0</v>
      </c>
      <c>
        <v>1381.698333</v>
      </c>
      <c>
        <v>0</v>
      </c>
      <c>
        <v>0</v>
      </c>
      <c>
        <v>0</v>
      </c>
      <c>
        <v>0</v>
      </c>
    </row>
    <row>
      <c>
        <v>2395624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AĞAÇ İŞLERİ TR-1 35-22-M00139_955290816_955290816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09:41:59</t>
        </is>
      </c>
      <c>
        <is>
          <t>17.10.2022 10:33:17</t>
        </is>
      </c>
      <c>
        <v>0.855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0.855</v>
      </c>
      <c>
        <v>0</v>
      </c>
      <c>
        <v>0</v>
      </c>
      <c>
        <v>0</v>
      </c>
      <c>
        <v>0</v>
      </c>
    </row>
    <row>
      <c>
        <v>2395621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BOYABAĞ TR-1 35-21-L00113_A_56376280_56376280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09:42:32</t>
        </is>
      </c>
      <c>
        <is>
          <t>17.10.2022 10:33:26</t>
        </is>
      </c>
      <c>
        <v>0.848333333</v>
      </c>
      <c>
        <v>0</v>
      </c>
      <c>
        <v>0</v>
      </c>
      <c>
        <v>0</v>
      </c>
      <c>
        <v>2</v>
      </c>
      <c>
        <v>0</v>
      </c>
      <c>
        <v>55</v>
      </c>
      <c>
        <v>0</v>
      </c>
      <c>
        <v>0</v>
      </c>
      <c>
        <v>0</v>
      </c>
      <c>
        <v>1.696667</v>
      </c>
      <c>
        <v>0</v>
      </c>
      <c>
        <v>46.658333</v>
      </c>
    </row>
    <row>
      <c>
        <v>2395620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DM-3 35-26-M00795_DM-3/22 M11_2335348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09:43:01</t>
        </is>
      </c>
      <c>
        <is>
          <t>17.10.2022 17:14:59</t>
        </is>
      </c>
      <c>
        <v>7.532777777</v>
      </c>
      <c>
        <v>56</v>
      </c>
      <c>
        <v>6510</v>
      </c>
      <c>
        <v>0</v>
      </c>
      <c>
        <v>0</v>
      </c>
      <c>
        <v>0</v>
      </c>
      <c>
        <v>0</v>
      </c>
      <c>
        <v>421.835556</v>
      </c>
      <c>
        <v>49038.383328</v>
      </c>
      <c>
        <v>0</v>
      </c>
      <c>
        <v>0</v>
      </c>
      <c>
        <v>0</v>
      </c>
      <c>
        <v>0</v>
      </c>
    </row>
    <row>
      <c>
        <v>2395623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M-2744 35-02-M02744_A_56362762_56362762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09:43:10</t>
        </is>
      </c>
      <c>
        <is>
          <t>17.10.2022 10:40:34</t>
        </is>
      </c>
      <c>
        <v>0.956666666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27.743333</v>
      </c>
      <c>
        <v>0</v>
      </c>
      <c>
        <v>0</v>
      </c>
      <c>
        <v>0</v>
      </c>
      <c>
        <v>0</v>
      </c>
    </row>
    <row>
      <c>
        <v>2395617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ELMABAĞ DM 35-15-L00317_ELMABAĞ L02_66822278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09:44:00</t>
        </is>
      </c>
      <c>
        <is>
          <t>17.10.2022 10:11:29</t>
        </is>
      </c>
      <c>
        <v>0.458055555</v>
      </c>
      <c>
        <v>0</v>
      </c>
      <c>
        <v>0</v>
      </c>
      <c>
        <v>0</v>
      </c>
      <c>
        <v>0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128.713611</v>
      </c>
    </row>
    <row>
      <c>
        <v>2395629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KIRKAĞAÇ TR-1 45-76-M00001_KIRKAĞAÇ TR-1/7 M01_72215610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09:48:35</t>
        </is>
      </c>
      <c>
        <is>
          <t>17.10.2022 09:59:56</t>
        </is>
      </c>
      <c>
        <v>0.189166666</v>
      </c>
      <c>
        <v>0</v>
      </c>
      <c>
        <v>0</v>
      </c>
      <c>
        <v>0</v>
      </c>
      <c>
        <v>2057</v>
      </c>
      <c>
        <v>0</v>
      </c>
      <c>
        <v>0</v>
      </c>
      <c>
        <v>0</v>
      </c>
      <c>
        <v>0</v>
      </c>
      <c>
        <v>0</v>
      </c>
      <c>
        <v>389.115832</v>
      </c>
      <c>
        <v>0</v>
      </c>
      <c>
        <v>0</v>
      </c>
    </row>
    <row>
      <c>
        <v>2395637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K-3291 35-08-K03291_35-08-K03291_42033301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09:58:36</t>
        </is>
      </c>
      <c>
        <is>
          <t>17.10.2022 13:16:05</t>
        </is>
      </c>
      <c>
        <v>3.291388888</v>
      </c>
      <c>
        <v>0</v>
      </c>
      <c>
        <v>772</v>
      </c>
      <c>
        <v>0</v>
      </c>
      <c>
        <v>0</v>
      </c>
      <c>
        <v>0</v>
      </c>
      <c>
        <v>0</v>
      </c>
      <c>
        <v>0</v>
      </c>
      <c>
        <v>2540.952222</v>
      </c>
      <c>
        <v>0</v>
      </c>
      <c>
        <v>0</v>
      </c>
      <c>
        <v>0</v>
      </c>
      <c>
        <v>0</v>
      </c>
    </row>
    <row>
      <c>
        <v>2395643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K-2377 35-08-K02377_97553686_97553686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10:00:47</t>
        </is>
      </c>
      <c>
        <is>
          <t>17.10.2022 13:53:42</t>
        </is>
      </c>
      <c>
        <v>3.881944444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3.881944</v>
      </c>
      <c>
        <v>0</v>
      </c>
      <c>
        <v>0</v>
      </c>
      <c>
        <v>0</v>
      </c>
      <c>
        <v>0</v>
      </c>
    </row>
    <row>
      <c>
        <v>2395644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M-3198 (YATIRIM REZERVE) 35-01-M03198_911589920_911589920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10:01:15</t>
        </is>
      </c>
      <c>
        <is>
          <t>17.10.2022 14:41:30</t>
        </is>
      </c>
      <c>
        <v>4.670833333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4.670833</v>
      </c>
      <c>
        <v>0</v>
      </c>
      <c>
        <v>0</v>
      </c>
      <c>
        <v>0</v>
      </c>
      <c>
        <v>0</v>
      </c>
    </row>
    <row>
      <c>
        <v>2395640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SARISU TR-4 35-31-L00082_DIREK TIPI TRAFO HUCRESI H01_2049410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17.10.2022 10:01:18</t>
        </is>
      </c>
      <c>
        <is>
          <t>17.10.2022 18:46:26</t>
        </is>
      </c>
      <c>
        <v>8.752222222</v>
      </c>
      <c>
        <v>0</v>
      </c>
      <c>
        <v>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446.363333</v>
      </c>
    </row>
    <row>
      <c>
        <v>2395642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ORTA MAHALLE M-4 35-25-M00118_C_56357824_56357824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17.10.2022 10:02:30</t>
        </is>
      </c>
      <c>
        <is>
          <t>17.10.2022 11:20:24</t>
        </is>
      </c>
      <c>
        <v>1.298333333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9.088333</v>
      </c>
      <c>
        <v>0</v>
      </c>
      <c>
        <v>0</v>
      </c>
      <c>
        <v>0</v>
      </c>
      <c>
        <v>0</v>
      </c>
    </row>
    <row>
      <c>
        <v>2395646</v>
      </c>
      <c>
        <v>1</v>
      </c>
      <c>
        <is>
          <t>MANİSA</t>
        </is>
      </c>
      <c>
        <v>AHMETLİ</v>
      </c>
      <c>
        <is>
          <t>OG Fideri</t>
        </is>
      </c>
      <c t="inlineStr">
        <is>
          <t>AHMETLİ TR-25 45-84-L00025_DAĞITIM TRF TR-25 L05_65892157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10:05:45</t>
        </is>
      </c>
      <c>
        <is>
          <t>17.10.2022 10:31:42</t>
        </is>
      </c>
      <c>
        <v>0.4325</v>
      </c>
      <c>
        <v>0</v>
      </c>
      <c>
        <v>0</v>
      </c>
      <c>
        <v>0</v>
      </c>
      <c>
        <v>222</v>
      </c>
      <c>
        <v>0</v>
      </c>
      <c>
        <v>0</v>
      </c>
      <c>
        <v>0</v>
      </c>
      <c>
        <v>0</v>
      </c>
      <c>
        <v>0</v>
      </c>
      <c>
        <v>96.015</v>
      </c>
      <c>
        <v>0</v>
      </c>
      <c>
        <v>0</v>
      </c>
    </row>
    <row>
      <c>
        <v>2395652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35-01-A00012_KARABAĞLAR-18 K43_2053347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17.10.2022 10:10:40</t>
        </is>
      </c>
      <c>
        <is>
          <t>17.10.2022 12:33:55</t>
        </is>
      </c>
      <c>
        <v>2.3875</v>
      </c>
      <c>
        <v>1</v>
      </c>
      <c>
        <v>1493</v>
      </c>
      <c>
        <v>0</v>
      </c>
      <c>
        <v>0</v>
      </c>
      <c>
        <v>0</v>
      </c>
      <c>
        <v>0</v>
      </c>
      <c>
        <v>2.3875</v>
      </c>
      <c>
        <v>3564.5375</v>
      </c>
      <c>
        <v>0</v>
      </c>
      <c>
        <v>0</v>
      </c>
      <c>
        <v>0</v>
      </c>
      <c>
        <v>0</v>
      </c>
    </row>
    <row>
      <c>
        <v>2395655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M-41 (ÖZKENT) 35-25-M00080_955268385_955268385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10:14:58</t>
        </is>
      </c>
      <c>
        <is>
          <t>17.10.2022 11:40:33</t>
        </is>
      </c>
      <c>
        <v>1.426388888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1.426389</v>
      </c>
      <c>
        <v>0</v>
      </c>
      <c>
        <v>0</v>
      </c>
      <c>
        <v>0</v>
      </c>
      <c>
        <v>0</v>
      </c>
    </row>
    <row>
      <c>
        <v>2395654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M-1201 35-10-M01201_98161107_98161107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10:15:20</t>
        </is>
      </c>
      <c>
        <is>
          <t>17.10.2022 14:18:12</t>
        </is>
      </c>
      <c>
        <v>4.047777777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4.047778</v>
      </c>
      <c>
        <v>0</v>
      </c>
      <c>
        <v>0</v>
      </c>
      <c>
        <v>0</v>
      </c>
      <c>
        <v>0</v>
      </c>
    </row>
    <row>
      <c>
        <v>2395656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MEHMET KARAMAN SULAMA GRUBU TR 35-27-M00191_35-27-M00191_2359756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10:18:00</t>
        </is>
      </c>
      <c>
        <is>
          <t>17.10.2022 11:45:17</t>
        </is>
      </c>
      <c>
        <v>1.454722222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33.458611</v>
      </c>
      <c>
        <v>0</v>
      </c>
      <c>
        <v>0</v>
      </c>
      <c>
        <v>0</v>
      </c>
      <c>
        <v>0</v>
      </c>
    </row>
    <row>
      <c>
        <v>2395658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TR-63 45-77-L00063_945493430_945493430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10:19:21</t>
        </is>
      </c>
      <c>
        <is>
          <t>17.10.2022 11:37:39</t>
        </is>
      </c>
      <c>
        <v>1.305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1.305</v>
      </c>
      <c>
        <v>0</v>
      </c>
      <c>
        <v>0</v>
      </c>
    </row>
    <row>
      <c>
        <v>2395659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YENİKÖY-4 35-26-L00143_965834917_965834917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10:22:03</t>
        </is>
      </c>
      <c>
        <is>
          <t>17.10.2022 13:36:56</t>
        </is>
      </c>
      <c>
        <v>3.248055555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3.248056</v>
      </c>
      <c>
        <v>0</v>
      </c>
      <c>
        <v>0</v>
      </c>
      <c>
        <v>0</v>
      </c>
      <c>
        <v>0</v>
      </c>
    </row>
    <row>
      <c>
        <v>2395660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FIRINLI TR-3 35-20-L00091_955198582_955198582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10:24:59</t>
        </is>
      </c>
      <c>
        <is>
          <t>17.10.2022 11:38:26</t>
        </is>
      </c>
      <c>
        <v>1.224166666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1.224167</v>
      </c>
      <c>
        <v>0</v>
      </c>
      <c>
        <v>0</v>
      </c>
      <c>
        <v>0</v>
      </c>
      <c>
        <v>0</v>
      </c>
    </row>
    <row>
      <c>
        <v>2395664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ORTA MAH. TRP 35-20-L00029_955197547_955197547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10:29:24</t>
        </is>
      </c>
      <c>
        <is>
          <t>17.10.2022 12:18:17</t>
        </is>
      </c>
      <c>
        <v>1.814722222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1.814722</v>
      </c>
      <c>
        <v>0</v>
      </c>
      <c>
        <v>0</v>
      </c>
      <c>
        <v>0</v>
      </c>
      <c>
        <v>0</v>
      </c>
    </row>
    <row>
      <c>
        <v>2395663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35-23-M00024_B_56373625_56373625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17.10.2022 10:29:47</t>
        </is>
      </c>
      <c>
        <is>
          <t>17.10.2022 17:42:49</t>
        </is>
      </c>
      <c>
        <v>7.217222222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829.980556</v>
      </c>
      <c>
        <v>0</v>
      </c>
      <c>
        <v>0</v>
      </c>
      <c>
        <v>0</v>
      </c>
      <c>
        <v>0</v>
      </c>
    </row>
    <row>
      <c>
        <v>2395670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K-1864 35-09-K01864_97717145_97717145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10:31:42</t>
        </is>
      </c>
      <c>
        <is>
          <t>17.10.2022 17:18:11</t>
        </is>
      </c>
      <c>
        <v>6.774722222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60.9725</v>
      </c>
      <c>
        <v>0</v>
      </c>
      <c>
        <v>0</v>
      </c>
      <c>
        <v>0</v>
      </c>
      <c>
        <v>0</v>
      </c>
    </row>
    <row>
      <c>
        <v>2395665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 DM 35-23-M00001_B_56399235_56399235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17.10.2022 10:32:12</t>
        </is>
      </c>
      <c>
        <is>
          <t>17.10.2022 13:24:54</t>
        </is>
      </c>
      <c>
        <v>2.878333333</v>
      </c>
      <c>
        <v>0</v>
      </c>
      <c>
        <v>135</v>
      </c>
      <c>
        <v>0</v>
      </c>
      <c>
        <v>0</v>
      </c>
      <c>
        <v>0</v>
      </c>
      <c>
        <v>0</v>
      </c>
      <c>
        <v>0</v>
      </c>
      <c>
        <v>388.575</v>
      </c>
      <c>
        <v>0</v>
      </c>
      <c>
        <v>0</v>
      </c>
      <c>
        <v>0</v>
      </c>
      <c>
        <v>0</v>
      </c>
    </row>
    <row>
      <c>
        <v>2395667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K-542 35-01-K00542_E_56374969_56374969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17.10.2022 10:32:28</t>
        </is>
      </c>
      <c>
        <is>
          <t>17.10.2022 19:04:55</t>
        </is>
      </c>
      <c>
        <v>8.540833333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589.3175</v>
      </c>
      <c>
        <v>0</v>
      </c>
      <c>
        <v>0</v>
      </c>
      <c>
        <v>0</v>
      </c>
      <c>
        <v>0</v>
      </c>
    </row>
    <row>
      <c>
        <v>2395666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ARAPLI OVASI TR-2 35-16-M00748_47492299_56396784_56396784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17.10.2022 10:32:48</t>
        </is>
      </c>
      <c>
        <is>
          <t>17.10.2022 11:53:14</t>
        </is>
      </c>
      <c>
        <v>1.340555555</v>
      </c>
      <c>
        <v>0</v>
      </c>
      <c>
        <v>8</v>
      </c>
      <c>
        <v>0</v>
      </c>
      <c>
        <v>0</v>
      </c>
      <c>
        <v>0</v>
      </c>
      <c>
        <v>17</v>
      </c>
      <c>
        <v>0</v>
      </c>
      <c>
        <v>10.724444</v>
      </c>
      <c>
        <v>0</v>
      </c>
      <c>
        <v>0</v>
      </c>
      <c>
        <v>0</v>
      </c>
      <c>
        <v>22.789444</v>
      </c>
    </row>
    <row>
      <c>
        <v>2395669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10:33:42</t>
        </is>
      </c>
      <c>
        <is>
          <t>17.10.2022 17:37:25</t>
        </is>
      </c>
      <c>
        <v>7.061944444</v>
      </c>
      <c>
        <v>0</v>
      </c>
      <c>
        <v>0</v>
      </c>
      <c>
        <v>2</v>
      </c>
      <c>
        <v>261</v>
      </c>
      <c>
        <v>3</v>
      </c>
      <c>
        <v>299</v>
      </c>
      <c>
        <v>0</v>
      </c>
      <c>
        <v>0</v>
      </c>
      <c>
        <v>14.123889</v>
      </c>
      <c>
        <v>1843.1675</v>
      </c>
      <c>
        <v>21.185833</v>
      </c>
      <c>
        <v>2111.521389</v>
      </c>
    </row>
    <row>
      <c>
        <v>2395677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İM-1/TR-8 35-14-M00301_95000061116_95000061116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10:35:22</t>
        </is>
      </c>
      <c>
        <is>
          <t>17.10.2022 13:24:47</t>
        </is>
      </c>
      <c>
        <v>2.823611111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2.823611</v>
      </c>
      <c>
        <v>0</v>
      </c>
      <c>
        <v>0</v>
      </c>
      <c>
        <v>0</v>
      </c>
      <c>
        <v>0</v>
      </c>
    </row>
    <row>
      <c>
        <v>2395681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L-209 35-18-L00209_11896750_56374822_56374822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17.10.2022 10:40:24</t>
        </is>
      </c>
      <c>
        <is>
          <t>17.10.2022 13:04:40</t>
        </is>
      </c>
      <c>
        <v>2.404444444</v>
      </c>
      <c>
        <v>0</v>
      </c>
      <c>
        <v>0</v>
      </c>
      <c>
        <v>0</v>
      </c>
      <c>
        <v>275</v>
      </c>
      <c>
        <v>0</v>
      </c>
      <c>
        <v>0</v>
      </c>
      <c>
        <v>0</v>
      </c>
      <c>
        <v>0</v>
      </c>
      <c>
        <v>0</v>
      </c>
      <c>
        <v>661.222222</v>
      </c>
      <c>
        <v>0</v>
      </c>
      <c>
        <v>0</v>
      </c>
    </row>
    <row>
      <c>
        <v>2395688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35-31-L00072_47943191_56367715_56367715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10:51:23</t>
        </is>
      </c>
      <c>
        <is>
          <t>17.10.2022 11:25:36</t>
        </is>
      </c>
      <c>
        <v>0.570277777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5.702778</v>
      </c>
    </row>
    <row>
      <c>
        <v>2395689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ASARLIK TR-14 KÖK 35-28-M00168_ASARLIK TR-16(DM-1/5) M04_66531864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10:51:57</t>
        </is>
      </c>
      <c>
        <is>
          <t>17.10.2022 14:38:00</t>
        </is>
      </c>
      <c>
        <v>3.7675</v>
      </c>
      <c>
        <v>1</v>
      </c>
      <c>
        <v>4840</v>
      </c>
      <c>
        <v>0</v>
      </c>
      <c>
        <v>0</v>
      </c>
      <c>
        <v>0</v>
      </c>
      <c>
        <v>0</v>
      </c>
      <c>
        <v>3.7675</v>
      </c>
      <c>
        <v>18234.7</v>
      </c>
      <c>
        <v>0</v>
      </c>
      <c>
        <v>0</v>
      </c>
      <c>
        <v>0</v>
      </c>
      <c>
        <v>0</v>
      </c>
    </row>
    <row>
      <c>
        <v>2395696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K-210 35-07-K00210_97570541_97570541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10:55:00</t>
        </is>
      </c>
      <c>
        <is>
          <t>17.10.2022 12:00:14</t>
        </is>
      </c>
      <c>
        <v>1.087222222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1.087222</v>
      </c>
      <c>
        <v>0</v>
      </c>
      <c>
        <v>0</v>
      </c>
      <c>
        <v>0</v>
      </c>
      <c>
        <v>0</v>
      </c>
    </row>
    <row>
      <c>
        <v>2395693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FIRDAMLAR TR-1 45-76-M00164_DIREK TIPI TRAFO HUCRESI H01_2084917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17.10.2022 10:56:48</t>
        </is>
      </c>
      <c>
        <is>
          <t>17.10.2022 16:01:54</t>
        </is>
      </c>
      <c>
        <v>5.085</v>
      </c>
      <c>
        <v>0</v>
      </c>
      <c>
        <v>0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340.695</v>
      </c>
    </row>
    <row>
      <c>
        <v>2395704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TR-115 ZEYTİNALANI 35-19-L00115_B_56377404_56377404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11:04:29</t>
        </is>
      </c>
      <c>
        <is>
          <t>17.10.2022 17:36:03</t>
        </is>
      </c>
      <c>
        <v>6.526111111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1050.703889</v>
      </c>
      <c>
        <v>0</v>
      </c>
      <c>
        <v>0</v>
      </c>
      <c>
        <v>0</v>
      </c>
      <c>
        <v>0</v>
      </c>
    </row>
    <row>
      <c>
        <v>2395702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M-1474 35-02-M01474_99826076_99826076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11:10:10</t>
        </is>
      </c>
      <c>
        <is>
          <t>17.10.2022 12:29:57</t>
        </is>
      </c>
      <c>
        <v>1.329722222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7.978333</v>
      </c>
      <c>
        <v>0</v>
      </c>
      <c>
        <v>0</v>
      </c>
      <c>
        <v>0</v>
      </c>
      <c>
        <v>0</v>
      </c>
    </row>
    <row>
      <c>
        <v>2395710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BALIKLI KAYADİBİ TR-1 45-75-M00220_B_56388836_56388836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11:20:24</t>
        </is>
      </c>
      <c>
        <is>
          <t>17.10.2022 13:40:32</t>
        </is>
      </c>
      <c>
        <v>2.335555555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11.677778</v>
      </c>
    </row>
    <row>
      <c>
        <v>2395717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TR-22 45-80-M00022_956562733_956562733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11:32:17</t>
        </is>
      </c>
      <c>
        <is>
          <t>17.10.2022 13:15:02</t>
        </is>
      </c>
      <c>
        <v>1.7125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3.425</v>
      </c>
      <c>
        <v>0</v>
      </c>
      <c>
        <v>0</v>
      </c>
      <c>
        <v>0</v>
      </c>
      <c>
        <v>0</v>
      </c>
    </row>
    <row>
      <c>
        <v>2395721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35-29-A00001_GÖKÇEN-2 M22_2059034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11:44:24</t>
        </is>
      </c>
      <c>
        <is>
          <t>17.10.2022 11:48:41</t>
        </is>
      </c>
      <c>
        <v>0.071388888</v>
      </c>
      <c>
        <v>150</v>
      </c>
      <c>
        <v>2625</v>
      </c>
      <c>
        <v>0</v>
      </c>
      <c>
        <v>0</v>
      </c>
      <c>
        <v>265</v>
      </c>
      <c>
        <v>4093</v>
      </c>
      <c>
        <v>10.708333</v>
      </c>
      <c>
        <v>187.395831</v>
      </c>
      <c>
        <v>0</v>
      </c>
      <c>
        <v>0</v>
      </c>
      <c>
        <v>18.918055</v>
      </c>
      <c>
        <v>292.194719</v>
      </c>
    </row>
    <row>
      <c>
        <v>2395732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A SANTRALİ İM/DM 45-82-A00001_HatBaşıAyırıcı_53136052 L14_53136052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11:57:12</t>
        </is>
      </c>
      <c>
        <is>
          <t>17.10.2022 13:14:46</t>
        </is>
      </c>
      <c>
        <v>1.292777777</v>
      </c>
      <c>
        <v>12</v>
      </c>
      <c>
        <v>114</v>
      </c>
      <c>
        <v>0</v>
      </c>
      <c>
        <v>0</v>
      </c>
      <c>
        <v>0</v>
      </c>
      <c>
        <v>0</v>
      </c>
      <c>
        <v>15.513333</v>
      </c>
      <c>
        <v>147.376667</v>
      </c>
      <c>
        <v>0</v>
      </c>
      <c>
        <v>0</v>
      </c>
      <c>
        <v>0</v>
      </c>
      <c>
        <v>0</v>
      </c>
    </row>
    <row>
      <c>
        <v>2395736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35-31-L00075_47942023_56371432_56371432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11:58:22</t>
        </is>
      </c>
      <c>
        <is>
          <t>17.10.2022 14:56:09</t>
        </is>
      </c>
      <c>
        <v>2.963055555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23.704444</v>
      </c>
    </row>
    <row>
      <c>
        <v>2395740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KARAMAN İÇME SUYU YANI TR-3 35-31-L00050_47863837_56394332_56394332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12:04:07</t>
        </is>
      </c>
      <c>
        <is>
          <t>17.10.2022 16:58:48</t>
        </is>
      </c>
      <c>
        <v>4.911388888</v>
      </c>
      <c>
        <v>0</v>
      </c>
      <c>
        <v>0</v>
      </c>
      <c>
        <v>0</v>
      </c>
      <c>
        <v>7</v>
      </c>
      <c>
        <v>0</v>
      </c>
      <c>
        <v>19</v>
      </c>
      <c>
        <v>0</v>
      </c>
      <c>
        <v>0</v>
      </c>
      <c>
        <v>0</v>
      </c>
      <c>
        <v>34.379722</v>
      </c>
      <c>
        <v>0</v>
      </c>
      <c>
        <v>93.316389</v>
      </c>
    </row>
    <row>
      <c>
        <v>2395739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K-1371 35-04-K01371_C_56383575_56383575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12:04:29</t>
        </is>
      </c>
      <c>
        <is>
          <t>17.10.2022 12:47:10</t>
        </is>
      </c>
      <c>
        <v>0.711388888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41.971944</v>
      </c>
      <c>
        <v>0</v>
      </c>
      <c>
        <v>0</v>
      </c>
      <c>
        <v>0</v>
      </c>
      <c>
        <v>0</v>
      </c>
    </row>
    <row>
      <c>
        <v>2395747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K-3264 35-01-K03264_K-1820 K01_2068540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12:07:35</t>
        </is>
      </c>
      <c>
        <is>
          <t>17.10.2022 12:34:06</t>
        </is>
      </c>
      <c>
        <v>0.441944444</v>
      </c>
      <c>
        <v>0</v>
      </c>
      <c>
        <v>4053</v>
      </c>
      <c>
        <v>0</v>
      </c>
      <c>
        <v>0</v>
      </c>
      <c>
        <v>0</v>
      </c>
      <c>
        <v>0</v>
      </c>
      <c>
        <v>0</v>
      </c>
      <c>
        <v>1791.200832</v>
      </c>
      <c>
        <v>0</v>
      </c>
      <c>
        <v>0</v>
      </c>
      <c>
        <v>0</v>
      </c>
      <c>
        <v>0</v>
      </c>
    </row>
    <row>
      <c>
        <v>2395744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TR-52 45-78-L00052_953248621_953248621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12:10:46</t>
        </is>
      </c>
      <c>
        <is>
          <t>17.10.2022 17:45:43</t>
        </is>
      </c>
      <c>
        <v>5.5825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11.165</v>
      </c>
      <c>
        <v>0</v>
      </c>
      <c>
        <v>0</v>
      </c>
      <c>
        <v>0</v>
      </c>
      <c>
        <v>0</v>
      </c>
    </row>
    <row>
      <c>
        <v>2395752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BATTALMUSTAFA TR-1 45-77-L00204_945497190_945497190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12:17:37</t>
        </is>
      </c>
      <c>
        <is>
          <t>17.10.2022 14:39:02</t>
        </is>
      </c>
      <c>
        <v>2.356944444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2.356944</v>
      </c>
    </row>
    <row>
      <c>
        <v>2395754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KURTULMUŞ KÖK 45-72-L00080_SARILAR ÇIKIŞI L03_66546809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12:17:54</t>
        </is>
      </c>
      <c>
        <is>
          <t>17.10.2022 13:17:40</t>
        </is>
      </c>
      <c>
        <v>0.996111111</v>
      </c>
      <c>
        <v>0</v>
      </c>
      <c>
        <v>0</v>
      </c>
      <c>
        <v>0</v>
      </c>
      <c>
        <v>0</v>
      </c>
      <c>
        <v>6</v>
      </c>
      <c>
        <v>1103</v>
      </c>
      <c>
        <v>0</v>
      </c>
      <c>
        <v>0</v>
      </c>
      <c>
        <v>0</v>
      </c>
      <c>
        <v>0</v>
      </c>
      <c>
        <v>5.976667</v>
      </c>
      <c>
        <v>1098.710555</v>
      </c>
    </row>
    <row>
      <c>
        <v>2395756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BAHADIRLAR TR-3 45-79-M00124_945552001_945552001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12:23:09</t>
        </is>
      </c>
      <c>
        <is>
          <t>17.10.2022 15:05:22</t>
        </is>
      </c>
      <c>
        <v>2.703611111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2.703611</v>
      </c>
    </row>
    <row>
      <c>
        <v>2395757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45-81-M00044_DUMANLAR M03_72038303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12:28:20</t>
        </is>
      </c>
      <c>
        <is>
          <t>17.10.2022 12:52:00</t>
        </is>
      </c>
      <c>
        <v>0.394444444</v>
      </c>
      <c>
        <v>0</v>
      </c>
      <c>
        <v>0</v>
      </c>
      <c>
        <v>0</v>
      </c>
      <c>
        <v>31</v>
      </c>
      <c>
        <v>15</v>
      </c>
      <c>
        <v>1068</v>
      </c>
      <c>
        <v>0</v>
      </c>
      <c>
        <v>0</v>
      </c>
      <c>
        <v>0</v>
      </c>
      <c>
        <v>12.227778</v>
      </c>
      <c>
        <v>5.916667</v>
      </c>
      <c>
        <v>421.266666</v>
      </c>
    </row>
    <row>
      <c>
        <v>2395758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M-58 35-17-M00058_D_56353287_56353287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12:30:30</t>
        </is>
      </c>
      <c>
        <is>
          <t>17.10.2022 13:32:32</t>
        </is>
      </c>
      <c>
        <v>1.033888888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100.287222</v>
      </c>
      <c>
        <v>0</v>
      </c>
      <c>
        <v>0</v>
      </c>
      <c>
        <v>0</v>
      </c>
      <c>
        <v>0</v>
      </c>
    </row>
    <row>
      <c>
        <v>2395760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45-82-M00125_KÖYLER 34.5 M09_2035836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12:31:47</t>
        </is>
      </c>
      <c>
        <is>
          <t>17.10.2022 12:32:10</t>
        </is>
      </c>
      <c>
        <v>0.006388888</v>
      </c>
      <c>
        <v>15</v>
      </c>
      <c>
        <v>298</v>
      </c>
      <c>
        <v>0</v>
      </c>
      <c>
        <v>0</v>
      </c>
      <c>
        <v>4</v>
      </c>
      <c>
        <v>429</v>
      </c>
      <c>
        <v>0.095833</v>
      </c>
      <c>
        <v>1.903889</v>
      </c>
      <c>
        <v>0</v>
      </c>
      <c>
        <v>0</v>
      </c>
      <c>
        <v>0.025556</v>
      </c>
      <c>
        <v>2.740833</v>
      </c>
    </row>
    <row>
      <c>
        <v>2395748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BALABANLI DM 35-15-M00280_OTURAKKUYU M04_72306393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12:32:48</t>
        </is>
      </c>
      <c>
        <is>
          <t>17.10.2022 15:50:37</t>
        </is>
      </c>
      <c>
        <v>3.296944444</v>
      </c>
      <c>
        <v>56</v>
      </c>
      <c>
        <v>249</v>
      </c>
      <c>
        <v>0</v>
      </c>
      <c>
        <v>0</v>
      </c>
      <c>
        <v>0</v>
      </c>
      <c>
        <v>0</v>
      </c>
      <c>
        <v>184.628889</v>
      </c>
      <c>
        <v>820.939167</v>
      </c>
      <c>
        <v>0</v>
      </c>
      <c>
        <v>0</v>
      </c>
      <c>
        <v>0</v>
      </c>
      <c>
        <v>0</v>
      </c>
    </row>
    <row>
      <c>
        <v>2395763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ÜÇPINAR TR-9 45-71-M01537_A_56363677_56363677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12:36:39</t>
        </is>
      </c>
      <c>
        <is>
          <t>17.10.2022 13:37:22</t>
        </is>
      </c>
      <c>
        <v>1.011944444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20.238889</v>
      </c>
      <c>
        <v>0</v>
      </c>
      <c>
        <v>0</v>
      </c>
      <c>
        <v>0</v>
      </c>
      <c>
        <v>0</v>
      </c>
    </row>
    <row>
      <c>
        <v>2395734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TR-24 45-74-M00024_A_56397092_56397092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12:37:39</t>
        </is>
      </c>
      <c>
        <is>
          <t>17.10.2022 13:05:53</t>
        </is>
      </c>
      <c>
        <v>0.470555555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11.763889</v>
      </c>
      <c>
        <v>0</v>
      </c>
      <c>
        <v>0</v>
      </c>
    </row>
    <row>
      <c>
        <v>2395765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K-4034 35-01-K04034_K-2571 K02_65790142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12:42:49</t>
        </is>
      </c>
      <c>
        <is>
          <t>17.10.2022 13:19:23</t>
        </is>
      </c>
      <c>
        <v>0.609444444</v>
      </c>
      <c>
        <v>0</v>
      </c>
      <c>
        <v>965</v>
      </c>
      <c>
        <v>0</v>
      </c>
      <c>
        <v>0</v>
      </c>
      <c>
        <v>0</v>
      </c>
      <c>
        <v>0</v>
      </c>
      <c>
        <v>0</v>
      </c>
      <c>
        <v>588.113888</v>
      </c>
      <c>
        <v>0</v>
      </c>
      <c>
        <v>0</v>
      </c>
      <c>
        <v>0</v>
      </c>
      <c>
        <v>0</v>
      </c>
    </row>
    <row>
      <c>
        <v>2395766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TAŞLIYATAK TR-1 35-31-L00366_47791625_56352978_56352978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12:43:35</t>
        </is>
      </c>
      <c>
        <is>
          <t>17.10.2022 14:38:39</t>
        </is>
      </c>
      <c>
        <v>1.917777777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17.26</v>
      </c>
    </row>
    <row>
      <c>
        <v>2395767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ESENDERE TR-1 35-21-L00108_953357239_953357239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12:47:42</t>
        </is>
      </c>
      <c>
        <is>
          <t>17.10.2022 15:11:34</t>
        </is>
      </c>
      <c>
        <v>2.397777777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4.795556</v>
      </c>
      <c>
        <v>0</v>
      </c>
      <c>
        <v>0</v>
      </c>
    </row>
    <row>
      <c>
        <v>2395770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KARAOĞLANLI TR-1 KÖK 45-71-M00091_KARAOĞLANLI TR-2 ŞEHİR İÇİ ÇIKIŞ M02_61195438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12:51:39</t>
        </is>
      </c>
      <c>
        <is>
          <t>17.10.2022 13:52:32</t>
        </is>
      </c>
      <c>
        <v>1.014722222</v>
      </c>
      <c>
        <v>33</v>
      </c>
      <c>
        <v>900</v>
      </c>
      <c>
        <v>0</v>
      </c>
      <c>
        <v>0</v>
      </c>
      <c>
        <v>0</v>
      </c>
      <c>
        <v>0</v>
      </c>
      <c>
        <v>33.485833</v>
      </c>
      <c>
        <v>913.25</v>
      </c>
      <c>
        <v>0</v>
      </c>
      <c>
        <v>0</v>
      </c>
      <c>
        <v>0</v>
      </c>
      <c>
        <v>0</v>
      </c>
    </row>
    <row>
      <c>
        <v>2395772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35-31-L00144_47827255_56405492_56405492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12:56:00</t>
        </is>
      </c>
      <c>
        <is>
          <t>17.10.2022 13:16:31</t>
        </is>
      </c>
      <c>
        <v>0.341944444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4.787222</v>
      </c>
      <c>
        <v>0</v>
      </c>
      <c>
        <v>0</v>
      </c>
    </row>
    <row>
      <c>
        <v>2395774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CİRİT SAHASI TR-1 45-81-M00067_945626260_945626260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13:01:33</t>
        </is>
      </c>
      <c>
        <is>
          <t>17.10.2022 14:21:19</t>
        </is>
      </c>
      <c>
        <v>1.329444444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1.329444</v>
      </c>
      <c>
        <v>0</v>
      </c>
      <c>
        <v>0</v>
      </c>
    </row>
    <row>
      <c>
        <v>2395776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ORTA MAHALLE M-9 35-25-M00117_955258879_955258879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13:02:19</t>
        </is>
      </c>
      <c>
        <is>
          <t>17.10.2022 16:39:07</t>
        </is>
      </c>
      <c>
        <v>3.613333333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18.066667</v>
      </c>
      <c>
        <v>0</v>
      </c>
      <c>
        <v>0</v>
      </c>
      <c>
        <v>0</v>
      </c>
      <c>
        <v>0</v>
      </c>
    </row>
    <row>
      <c>
        <v>2395780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M-1181 35-04-M01181_M-1188 M01_2035332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13:06:59</t>
        </is>
      </c>
      <c>
        <is>
          <t>17.10.2022 17:38:29</t>
        </is>
      </c>
      <c>
        <v>4.525</v>
      </c>
      <c>
        <v>0</v>
      </c>
      <c>
        <v>5264</v>
      </c>
      <c>
        <v>0</v>
      </c>
      <c>
        <v>0</v>
      </c>
      <c>
        <v>0</v>
      </c>
      <c>
        <v>0</v>
      </c>
      <c>
        <v>0</v>
      </c>
      <c>
        <v>23819.6</v>
      </c>
      <c>
        <v>0</v>
      </c>
      <c>
        <v>0</v>
      </c>
      <c>
        <v>0</v>
      </c>
      <c>
        <v>0</v>
      </c>
    </row>
    <row>
      <c>
        <v>2395788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YAKAKÖY ULUBEY TR-2 45-75-M00223_A_56390963_56390963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13:10:39</t>
        </is>
      </c>
      <c>
        <is>
          <t>17.10.2022 13:51:31</t>
        </is>
      </c>
      <c>
        <v>0.681111111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8.173333</v>
      </c>
    </row>
    <row>
      <c>
        <v>2395782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YASEMİN DM 35-19-M00002_KUŞÇULAR DM-2 M02_2333721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13:13:33</t>
        </is>
      </c>
      <c>
        <is>
          <t>17.10.2022 17:46:04</t>
        </is>
      </c>
      <c>
        <v>4.541944444</v>
      </c>
      <c>
        <v>2</v>
      </c>
      <c>
        <v>456</v>
      </c>
      <c>
        <v>0</v>
      </c>
      <c>
        <v>0</v>
      </c>
      <c>
        <v>0</v>
      </c>
      <c>
        <v>0</v>
      </c>
      <c>
        <v>9.083889</v>
      </c>
      <c>
        <v>2071.126666</v>
      </c>
      <c>
        <v>0</v>
      </c>
      <c>
        <v>0</v>
      </c>
      <c>
        <v>0</v>
      </c>
      <c>
        <v>0</v>
      </c>
    </row>
    <row>
      <c>
        <v>2395786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KAAN TR-1 45-71-M01520_43108539_56388841_56388841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17.10.2022 13:16:59</t>
        </is>
      </c>
      <c>
        <is>
          <t>17.10.2022 14:29:51</t>
        </is>
      </c>
      <c>
        <v>1.214444444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8.501111</v>
      </c>
      <c>
        <v>0</v>
      </c>
      <c>
        <v>0</v>
      </c>
      <c>
        <v>0</v>
      </c>
      <c>
        <v>0</v>
      </c>
    </row>
    <row>
      <c>
        <v>2395785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TR-53 35-23-M00053_D_56378255_56378255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13:17:57</t>
        </is>
      </c>
      <c>
        <is>
          <t>17.10.2022 14:22:29</t>
        </is>
      </c>
      <c>
        <v>1.075555555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48.4</v>
      </c>
      <c>
        <v>0</v>
      </c>
      <c>
        <v>0</v>
      </c>
      <c>
        <v>0</v>
      </c>
      <c>
        <v>0</v>
      </c>
    </row>
    <row>
      <c>
        <v>2395787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M-3404(YATIRIM REZERVE) 35-03-M03404_915135392_915135392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13:17:57</t>
        </is>
      </c>
      <c>
        <is>
          <t>17.10.2022 16:48:39</t>
        </is>
      </c>
      <c>
        <v>3.511666666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49.163333</v>
      </c>
      <c>
        <v>0</v>
      </c>
      <c>
        <v>0</v>
      </c>
      <c>
        <v>0</v>
      </c>
      <c>
        <v>0</v>
      </c>
    </row>
    <row>
      <c>
        <v>2395804</v>
      </c>
      <c>
        <v>1</v>
      </c>
      <c>
        <is>
          <t>İZMİR</t>
        </is>
      </c>
      <c>
        <v>BAYRAKLI</v>
      </c>
      <c>
        <is>
          <t>TM Fideri</t>
        </is>
      </c>
      <c t="inlineStr">
        <is>
          <t>KARŞIYAKA GIS TM 35-04-A00002_Karşıyaka-21 K18_2053745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13:24:59</t>
        </is>
      </c>
      <c>
        <is>
          <t>17.10.2022 17:46:46</t>
        </is>
      </c>
      <c>
        <v>4.363055555</v>
      </c>
      <c>
        <v>1</v>
      </c>
      <c>
        <v>4477</v>
      </c>
      <c>
        <v>0</v>
      </c>
      <c>
        <v>0</v>
      </c>
      <c>
        <v>0</v>
      </c>
      <c>
        <v>0</v>
      </c>
      <c>
        <v>4.363056</v>
      </c>
      <c>
        <v>19533.39972</v>
      </c>
      <c>
        <v>0</v>
      </c>
      <c>
        <v>0</v>
      </c>
      <c>
        <v>0</v>
      </c>
      <c>
        <v>0</v>
      </c>
    </row>
    <row>
      <c>
        <v>2395795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UĞURLU KÖK 45-86-M00045_KEMHALLI KÖK M01_72226017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13:28:04</t>
        </is>
      </c>
      <c>
        <is>
          <t>17.10.2022 13:28:40</t>
        </is>
      </c>
      <c>
        <v>0.01</v>
      </c>
      <c>
        <v>0</v>
      </c>
      <c>
        <v>15</v>
      </c>
      <c>
        <v>38</v>
      </c>
      <c>
        <v>367</v>
      </c>
      <c>
        <v>47</v>
      </c>
      <c>
        <v>1323</v>
      </c>
      <c>
        <v>0</v>
      </c>
      <c>
        <v>0.15</v>
      </c>
      <c>
        <v>0.38</v>
      </c>
      <c>
        <v>3.67</v>
      </c>
      <c>
        <v>0.47</v>
      </c>
      <c>
        <v>13.23</v>
      </c>
    </row>
    <row>
      <c>
        <v>2395800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TR-2 35-31-L00143_47827448_56389535_56389535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13:29:32</t>
        </is>
      </c>
      <c>
        <is>
          <t>17.10.2022 19:08:13</t>
        </is>
      </c>
      <c>
        <v>5.644722222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112.894444</v>
      </c>
      <c>
        <v>0</v>
      </c>
      <c>
        <v>0</v>
      </c>
    </row>
    <row>
      <c>
        <v>2395803</v>
      </c>
      <c>
        <v>1</v>
      </c>
      <c>
        <is>
          <t>MANİSA</t>
        </is>
      </c>
      <c>
        <v>GÖRDES</v>
      </c>
      <c>
        <is>
          <t>Dağıtım Transformatörü</t>
        </is>
      </c>
      <c t="inlineStr">
        <is>
          <t>KAYACIK GÖKKÖY 45-75-M00215_45-75-M00215_2360751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13:31:46</t>
        </is>
      </c>
      <c>
        <is>
          <t>17.10.2022 14:14:45</t>
        </is>
      </c>
      <c>
        <v>0.716388888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37.968611</v>
      </c>
      <c>
        <v>0</v>
      </c>
      <c>
        <v>0</v>
      </c>
    </row>
    <row>
      <c>
        <v>2395801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35-15-A00004_KİRAZ-2 M09_2121810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13:34:40</t>
        </is>
      </c>
      <c>
        <is>
          <t>17.10.2022 13:39:55</t>
        </is>
      </c>
      <c>
        <v>0.0875</v>
      </c>
      <c>
        <v>0</v>
      </c>
      <c>
        <v>4</v>
      </c>
      <c>
        <v>25</v>
      </c>
      <c>
        <v>9159</v>
      </c>
      <c>
        <v>15</v>
      </c>
      <c>
        <v>789</v>
      </c>
      <c>
        <v>0</v>
      </c>
      <c>
        <v>0.35</v>
      </c>
      <c>
        <v>2.1875</v>
      </c>
      <c>
        <v>801.4125</v>
      </c>
      <c>
        <v>1.3125</v>
      </c>
      <c>
        <v>69.0375</v>
      </c>
    </row>
    <row>
      <c>
        <v>2395815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K-34 35-01-K00034_911308475_911308475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13:40:20</t>
        </is>
      </c>
      <c>
        <is>
          <t>17.10.2022 16:44:13</t>
        </is>
      </c>
      <c>
        <v>3.064722222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6.129444</v>
      </c>
      <c>
        <v>0</v>
      </c>
      <c>
        <v>0</v>
      </c>
      <c>
        <v>0</v>
      </c>
      <c>
        <v>0</v>
      </c>
    </row>
    <row>
      <c>
        <v>2395814</v>
      </c>
      <c>
        <v>1</v>
      </c>
      <c>
        <is>
          <t>İZMİR</t>
        </is>
      </c>
      <c>
        <v>FOÇA</v>
      </c>
      <c>
        <is>
          <t>Saha Dağıtım Kutusu (SDK)</t>
        </is>
      </c>
      <c t="inlineStr">
        <is>
          <t>YENİFOÇA TR-23 35-23-M00023_F F03_83714048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17.10.2022 13:40:43</t>
        </is>
      </c>
      <c>
        <is>
          <t>17.10.2022 14:25:05</t>
        </is>
      </c>
      <c>
        <v>0.739444444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20.704444</v>
      </c>
      <c>
        <v>0</v>
      </c>
      <c>
        <v>0</v>
      </c>
      <c>
        <v>0</v>
      </c>
      <c>
        <v>0</v>
      </c>
    </row>
    <row>
      <c>
        <v>2395836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DM-3/TR-33 SEFERİHİSAR 35-14-L00299_E E01_50087896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14:01:15</t>
        </is>
      </c>
      <c>
        <is>
          <t>17.10.2022 18:31:30</t>
        </is>
      </c>
      <c>
        <v>4.504166666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247.729167</v>
      </c>
      <c>
        <v>0</v>
      </c>
      <c>
        <v>0</v>
      </c>
      <c>
        <v>0</v>
      </c>
      <c>
        <v>0</v>
      </c>
    </row>
    <row>
      <c>
        <v>2395843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KAVAKLIDERE TR-6 45-73-M00310_945659581_945659581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14:02:06</t>
        </is>
      </c>
      <c>
        <is>
          <t>17.10.2022 14:49:23</t>
        </is>
      </c>
      <c>
        <v>0.788055555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0.788056</v>
      </c>
      <c>
        <v>0</v>
      </c>
      <c>
        <v>0</v>
      </c>
    </row>
    <row>
      <c>
        <v>2395838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35-15-A00004_KİRAZ-2 M09_2121810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14:03:49</t>
        </is>
      </c>
      <c>
        <is>
          <t>17.10.2022 14:12:41</t>
        </is>
      </c>
      <c>
        <v>0.147777777</v>
      </c>
      <c>
        <v>0</v>
      </c>
      <c>
        <v>4</v>
      </c>
      <c>
        <v>25</v>
      </c>
      <c>
        <v>9159</v>
      </c>
      <c>
        <v>15</v>
      </c>
      <c>
        <v>789</v>
      </c>
      <c>
        <v>0</v>
      </c>
      <c>
        <v>0.591111</v>
      </c>
      <c>
        <v>3.694444</v>
      </c>
      <c>
        <v>1353.49666</v>
      </c>
      <c>
        <v>2.216667</v>
      </c>
      <c>
        <v>116.596666</v>
      </c>
    </row>
    <row>
      <c>
        <v>2395839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TR-2 35-31-L00071_47943276_56398517_56398517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14:05:42</t>
        </is>
      </c>
      <c>
        <is>
          <t>17.10.2022 15:36:23</t>
        </is>
      </c>
      <c>
        <v>1.511388888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9.068333</v>
      </c>
    </row>
    <row>
      <c>
        <v>2395850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14:09:35</t>
        </is>
      </c>
      <c>
        <is>
          <t>17.10.2022 14:31:43</t>
        </is>
      </c>
      <c>
        <v>0.368888888</v>
      </c>
      <c>
        <v>1</v>
      </c>
      <c>
        <v>0</v>
      </c>
      <c>
        <v>0</v>
      </c>
      <c>
        <v>0</v>
      </c>
      <c>
        <v>0</v>
      </c>
      <c>
        <v>0</v>
      </c>
      <c>
        <v>0.368889</v>
      </c>
      <c>
        <v>0</v>
      </c>
      <c>
        <v>0</v>
      </c>
      <c>
        <v>0</v>
      </c>
      <c>
        <v>0</v>
      </c>
      <c>
        <v>0</v>
      </c>
    </row>
    <row>
      <c>
        <v>2395857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K-2985 35-01-K02985_911811557_911811557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14:11:21</t>
        </is>
      </c>
      <c>
        <is>
          <t>17.10.2022 18:44:33</t>
        </is>
      </c>
      <c>
        <v>4.553333333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4.553333</v>
      </c>
      <c>
        <v>0</v>
      </c>
      <c>
        <v>0</v>
      </c>
      <c>
        <v>0</v>
      </c>
      <c>
        <v>0</v>
      </c>
    </row>
    <row>
      <c>
        <v>2395858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ORKUN GES KÖK 35-15-M00373_ORKUN-1 GES M04_47231063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17.10.2022 14:11:59</t>
        </is>
      </c>
      <c>
        <is>
          <t>17.10.2022 15:41:34</t>
        </is>
      </c>
      <c>
        <v>1.493055555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1.493056</v>
      </c>
      <c>
        <v>0</v>
      </c>
    </row>
    <row>
      <c>
        <v>2395860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M-2954 35-01-M02954_911909981_911909981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14:12:21</t>
        </is>
      </c>
      <c>
        <is>
          <t>17.10.2022 17:37:41</t>
        </is>
      </c>
      <c>
        <v>3.422222222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6.844444</v>
      </c>
      <c>
        <v>0</v>
      </c>
      <c>
        <v>0</v>
      </c>
      <c>
        <v>0</v>
      </c>
      <c>
        <v>0</v>
      </c>
    </row>
    <row>
      <c>
        <v>2395873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DM-2/20 35-27-M01092_95000543079_95000543079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14:18:07</t>
        </is>
      </c>
      <c>
        <is>
          <t>17.10.2022 15:02:11</t>
        </is>
      </c>
      <c>
        <v>0.734444444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0.734444</v>
      </c>
      <c>
        <v>0</v>
      </c>
      <c>
        <v>0</v>
      </c>
      <c>
        <v>0</v>
      </c>
      <c>
        <v>0</v>
      </c>
    </row>
    <row>
      <c>
        <v>2395935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45-81-M00044_DUMANLAR M03_72038297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14:19:59</t>
        </is>
      </c>
      <c>
        <is>
          <t>17.10.2022 16:13:44</t>
        </is>
      </c>
      <c>
        <v>1.895833333</v>
      </c>
      <c>
        <v>0</v>
      </c>
      <c>
        <v>0</v>
      </c>
      <c>
        <v>0</v>
      </c>
      <c>
        <v>31</v>
      </c>
      <c>
        <v>15</v>
      </c>
      <c>
        <v>1068</v>
      </c>
      <c>
        <v>0</v>
      </c>
      <c>
        <v>0</v>
      </c>
      <c>
        <v>0</v>
      </c>
      <c>
        <v>58.770833</v>
      </c>
      <c>
        <v>28.4375</v>
      </c>
      <c>
        <v>2024.75</v>
      </c>
    </row>
    <row>
      <c>
        <v>2395879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L-331 DENİZKENT 35-18-L00331_950436909_950436909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14:21:25</t>
        </is>
      </c>
      <c>
        <is>
          <t>17.10.2022 15:45:01</t>
        </is>
      </c>
      <c>
        <v>1.393333333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1.393333</v>
      </c>
    </row>
    <row>
      <c>
        <v>2395884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KİRAZ İM 35-31-A00001_KAYMAKÇI-2 M11_2095000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17.10.2022 14:24:32</t>
        </is>
      </c>
      <c>
        <is>
          <t>17.10.2022 14:27:09</t>
        </is>
      </c>
      <c>
        <v>0.043611111</v>
      </c>
      <c>
        <v>0</v>
      </c>
      <c>
        <v>4</v>
      </c>
      <c>
        <v>25</v>
      </c>
      <c>
        <v>9159</v>
      </c>
      <c>
        <v>7</v>
      </c>
      <c>
        <v>789</v>
      </c>
      <c>
        <v>0</v>
      </c>
      <c>
        <v>0.174444</v>
      </c>
      <c>
        <v>1.090278</v>
      </c>
      <c>
        <v>399.434166</v>
      </c>
      <c>
        <v>0.305278</v>
      </c>
      <c>
        <v>34.409167</v>
      </c>
    </row>
    <row>
      <c>
        <v>2395897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TULUM TR-2 35-26-L00354_DIREK TIPI TRAFO HUCRESI H01_2039790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17.10.2022 14:30:56</t>
        </is>
      </c>
      <c>
        <is>
          <t>17.10.2022 15:21:02</t>
        </is>
      </c>
      <c>
        <v>0.835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63.46</v>
      </c>
      <c>
        <v>0</v>
      </c>
      <c>
        <v>0</v>
      </c>
      <c>
        <v>0</v>
      </c>
      <c>
        <v>0</v>
      </c>
    </row>
    <row>
      <c>
        <v>2395902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ZEYTİNOVA TR-5 35-20-L00312_12480936_56373578_56373578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14:37:32</t>
        </is>
      </c>
      <c>
        <is>
          <t>17.10.2022 15:45:31</t>
        </is>
      </c>
      <c>
        <v>1.133055555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24.927222</v>
      </c>
    </row>
    <row>
      <c>
        <v>2395904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M-1743 35-04-M01743_35-04-M01743_2370133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14:38:58</t>
        </is>
      </c>
      <c>
        <is>
          <t>17.10.2022 15:56:24</t>
        </is>
      </c>
      <c>
        <v>1.290555555</v>
      </c>
      <c>
        <v>0</v>
      </c>
      <c>
        <v>382</v>
      </c>
      <c>
        <v>0</v>
      </c>
      <c>
        <v>0</v>
      </c>
      <c>
        <v>0</v>
      </c>
      <c>
        <v>0</v>
      </c>
      <c>
        <v>0</v>
      </c>
      <c>
        <v>492.992222</v>
      </c>
      <c>
        <v>0</v>
      </c>
      <c>
        <v>0</v>
      </c>
      <c>
        <v>0</v>
      </c>
      <c>
        <v>0</v>
      </c>
    </row>
    <row>
      <c>
        <v>2395903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ÖDEMİŞ TR-97 35-15-M00097_950364005_950364005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14:39:26</t>
        </is>
      </c>
      <c>
        <is>
          <t>17.10.2022 17:31:32</t>
        </is>
      </c>
      <c>
        <v>2.868333333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14.341667</v>
      </c>
      <c>
        <v>0</v>
      </c>
      <c>
        <v>0</v>
      </c>
      <c>
        <v>0</v>
      </c>
      <c>
        <v>0</v>
      </c>
    </row>
    <row>
      <c>
        <v>2395907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M-891 35-02-M00891_M-431 M01_2034650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14:39:52</t>
        </is>
      </c>
      <c>
        <is>
          <t>17.10.2022 15:56:48</t>
        </is>
      </c>
      <c>
        <v>1.282222222</v>
      </c>
      <c>
        <v>11</v>
      </c>
      <c>
        <v>1647</v>
      </c>
      <c>
        <v>0</v>
      </c>
      <c>
        <v>0</v>
      </c>
      <c>
        <v>0</v>
      </c>
      <c>
        <v>0</v>
      </c>
      <c>
        <v>14.104444</v>
      </c>
      <c>
        <v>2111.82</v>
      </c>
      <c>
        <v>0</v>
      </c>
      <c>
        <v>0</v>
      </c>
      <c>
        <v>0</v>
      </c>
      <c>
        <v>0</v>
      </c>
    </row>
    <row>
      <c>
        <v>2395910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L-46 HARİTACILAR 35-14-L00046_9262551_56377212_56377212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14:45:26</t>
        </is>
      </c>
      <c>
        <is>
          <t>17.10.2022 15:34:07</t>
        </is>
      </c>
      <c>
        <v>0.811388888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30.021389</v>
      </c>
      <c>
        <v>0</v>
      </c>
      <c>
        <v>0</v>
      </c>
      <c>
        <v>0</v>
      </c>
      <c>
        <v>0</v>
      </c>
    </row>
    <row>
      <c>
        <v>2395912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DM-09/13-A 45-71-M00382_DIREK TIPI TRAFO HUCRESI H01_2079627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14:48:19</t>
        </is>
      </c>
      <c>
        <is>
          <t>17.10.2022 15:27:51</t>
        </is>
      </c>
      <c>
        <v>0.658888888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22.402222</v>
      </c>
      <c>
        <v>0</v>
      </c>
      <c>
        <v>0</v>
      </c>
      <c>
        <v>0</v>
      </c>
      <c>
        <v>0</v>
      </c>
    </row>
    <row>
      <c>
        <v>2395911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_913006040_913006040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17.10.2022 14:50:09</t>
        </is>
      </c>
      <c>
        <is>
          <t>17.10.2022 16:20:25</t>
        </is>
      </c>
      <c>
        <v>1.504444444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4.513333</v>
      </c>
      <c>
        <v>0</v>
      </c>
      <c>
        <v>0</v>
      </c>
      <c>
        <v>0</v>
      </c>
      <c>
        <v>0</v>
      </c>
    </row>
    <row>
      <c>
        <v>2395913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L-119 OVACIK 35-18-L00119_945041403_945041403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14:50:59</t>
        </is>
      </c>
      <c>
        <is>
          <t>17.10.2022 18:21:02</t>
        </is>
      </c>
      <c>
        <v>3.500833333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3.500833</v>
      </c>
      <c>
        <v>0</v>
      </c>
      <c>
        <v>0</v>
      </c>
    </row>
    <row>
      <c>
        <v>2395916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45-78-M00730_HatBaşıAyırıcı_53139399 M02_53139399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14:51:12</t>
        </is>
      </c>
      <c>
        <is>
          <t>17.10.2022 18:15:41</t>
        </is>
      </c>
      <c>
        <v>3.408055555</v>
      </c>
      <c>
        <v>0</v>
      </c>
      <c>
        <v>0</v>
      </c>
      <c>
        <v>0</v>
      </c>
      <c>
        <v>0</v>
      </c>
      <c>
        <v>11</v>
      </c>
      <c>
        <v>10</v>
      </c>
      <c>
        <v>0</v>
      </c>
      <c>
        <v>0</v>
      </c>
      <c>
        <v>0</v>
      </c>
      <c>
        <v>0</v>
      </c>
      <c>
        <v>37.488611</v>
      </c>
      <c>
        <v>34.080556</v>
      </c>
    </row>
    <row>
      <c>
        <v>2396068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KÖK-2 M08_2329851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14:52:00</t>
        </is>
      </c>
      <c>
        <is>
          <t>17.10.2022 19:57:22</t>
        </is>
      </c>
      <c>
        <v>5.089444444</v>
      </c>
      <c>
        <v>32</v>
      </c>
      <c>
        <v>99</v>
      </c>
      <c>
        <v>0</v>
      </c>
      <c>
        <v>0</v>
      </c>
      <c>
        <v>0</v>
      </c>
      <c>
        <v>0</v>
      </c>
      <c>
        <v>162.862222</v>
      </c>
      <c>
        <v>503.855</v>
      </c>
      <c>
        <v>0</v>
      </c>
      <c>
        <v>0</v>
      </c>
      <c>
        <v>0</v>
      </c>
      <c>
        <v>0</v>
      </c>
    </row>
    <row>
      <c>
        <v>2395989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K-2380 35-08-K02380_K-1522 K03_42545564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17.10.2022 14:57:38</t>
        </is>
      </c>
      <c>
        <is>
          <t>17.10.2022 19:11:23</t>
        </is>
      </c>
      <c>
        <v>4.229166666</v>
      </c>
      <c>
        <v>31</v>
      </c>
      <c>
        <v>821</v>
      </c>
      <c>
        <v>0</v>
      </c>
      <c>
        <v>0</v>
      </c>
      <c>
        <v>0</v>
      </c>
      <c>
        <v>0</v>
      </c>
      <c>
        <v>131.104167</v>
      </c>
      <c>
        <v>3472.145833</v>
      </c>
      <c>
        <v>0</v>
      </c>
      <c>
        <v>0</v>
      </c>
      <c>
        <v>0</v>
      </c>
      <c>
        <v>0</v>
      </c>
    </row>
    <row>
      <c>
        <v>2395918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MESCİTLİ DM 35-15-L00904_MESCİTLİ L05_72320947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15:02:49</t>
        </is>
      </c>
      <c>
        <is>
          <t>17.10.2022 15:03:14</t>
        </is>
      </c>
      <c>
        <v>0.006944444</v>
      </c>
      <c>
        <v>9</v>
      </c>
      <c>
        <v>69</v>
      </c>
      <c>
        <v>1</v>
      </c>
      <c>
        <v>1</v>
      </c>
      <c>
        <v>9</v>
      </c>
      <c>
        <v>558</v>
      </c>
      <c>
        <v>0.0625</v>
      </c>
      <c>
        <v>0.479167</v>
      </c>
      <c>
        <v>0.006944</v>
      </c>
      <c>
        <v>0.006944</v>
      </c>
      <c>
        <v>0.0625</v>
      </c>
      <c>
        <v>3.875</v>
      </c>
    </row>
    <row>
      <c>
        <v>2395922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MÜTEVELLİ TR-2 45-80-M00101_A_56389044_56389044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15:03:40</t>
        </is>
      </c>
      <c>
        <is>
          <t>17.10.2022 15:47:02</t>
        </is>
      </c>
      <c>
        <v>0.722777777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49.148889</v>
      </c>
      <c>
        <v>0</v>
      </c>
      <c>
        <v>0</v>
      </c>
      <c>
        <v>0</v>
      </c>
      <c>
        <v>0</v>
      </c>
    </row>
    <row>
      <c>
        <v>2395927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TR-65 35-16-L00065_953321253_953321253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15:14:31</t>
        </is>
      </c>
      <c>
        <is>
          <t>17.10.2022 16:40:23</t>
        </is>
      </c>
      <c>
        <v>1.431111111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1.431111</v>
      </c>
      <c>
        <v>0</v>
      </c>
      <c>
        <v>0</v>
      </c>
      <c>
        <v>0</v>
      </c>
      <c>
        <v>0</v>
      </c>
    </row>
    <row>
      <c>
        <v>2395925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M-1003 35-03-M01003_910308425_910308425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15:14:36</t>
        </is>
      </c>
      <c>
        <is>
          <t>17.10.2022 19:07:16</t>
        </is>
      </c>
      <c>
        <v>3.877777777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23.266667</v>
      </c>
      <c>
        <v>0</v>
      </c>
      <c>
        <v>0</v>
      </c>
      <c>
        <v>0</v>
      </c>
      <c>
        <v>0</v>
      </c>
    </row>
    <row>
      <c>
        <v>2395906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TR-51 35-23-M00051_YENİFOÇA TR-45 M02_72156982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17.10.2022 15:15:24</t>
        </is>
      </c>
      <c>
        <is>
          <t>17.10.2022 17:31:39</t>
        </is>
      </c>
      <c>
        <v>2.270833333</v>
      </c>
      <c>
        <v>2</v>
      </c>
      <c>
        <v>2031</v>
      </c>
      <c>
        <v>0</v>
      </c>
      <c>
        <v>0</v>
      </c>
      <c>
        <v>0</v>
      </c>
      <c>
        <v>0</v>
      </c>
      <c>
        <v>4.541667</v>
      </c>
      <c>
        <v>4612.062499</v>
      </c>
      <c>
        <v>0</v>
      </c>
      <c>
        <v>0</v>
      </c>
      <c>
        <v>0</v>
      </c>
      <c>
        <v>0</v>
      </c>
    </row>
    <row>
      <c>
        <v>2395928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UĞURLU KÖK 45-86-M00045_KEMHALLI KÖK M01_72226017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15:21:44</t>
        </is>
      </c>
      <c>
        <is>
          <t>17.10.2022 15:22:19</t>
        </is>
      </c>
      <c>
        <v>0.009722222</v>
      </c>
      <c>
        <v>0</v>
      </c>
      <c>
        <v>15</v>
      </c>
      <c>
        <v>38</v>
      </c>
      <c>
        <v>367</v>
      </c>
      <c>
        <v>47</v>
      </c>
      <c>
        <v>1499</v>
      </c>
      <c>
        <v>0</v>
      </c>
      <c>
        <v>0.145833</v>
      </c>
      <c>
        <v>0.369444</v>
      </c>
      <c>
        <v>3.568055</v>
      </c>
      <c>
        <v>0.456944</v>
      </c>
      <c>
        <v>14.573611</v>
      </c>
    </row>
    <row>
      <c>
        <v>2395931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TR-1/15 35-21-L00019_953358558_953358558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17.10.2022 15:23:18</t>
        </is>
      </c>
      <c>
        <is>
          <t>17.10.2022 17:31:34</t>
        </is>
      </c>
      <c>
        <v>2.137777777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8.551111</v>
      </c>
      <c>
        <v>0</v>
      </c>
      <c>
        <v>0</v>
      </c>
    </row>
    <row>
      <c>
        <v>2395939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L-119 OVACIK 35-18-L00119_11850407_56370550_56370550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17.10.2022 15:37:03</t>
        </is>
      </c>
      <c>
        <is>
          <t>17.10.2022 19:08:19</t>
        </is>
      </c>
      <c>
        <v>3.521111111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38.732222</v>
      </c>
      <c>
        <v>0</v>
      </c>
      <c>
        <v>0</v>
      </c>
    </row>
    <row>
      <c>
        <v>2395940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45-79-M00069_HatBaşıAyırıcı_64291545 M17_64291545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15:38:48</t>
        </is>
      </c>
      <c>
        <is>
          <t>17.10.2022 18:53:57</t>
        </is>
      </c>
      <c>
        <v>3.2525</v>
      </c>
      <c>
        <v>0</v>
      </c>
      <c>
        <v>0</v>
      </c>
      <c>
        <v>3</v>
      </c>
      <c>
        <v>28</v>
      </c>
      <c>
        <v>0</v>
      </c>
      <c>
        <v>0</v>
      </c>
      <c>
        <v>0</v>
      </c>
      <c>
        <v>0</v>
      </c>
      <c>
        <v>9.7575</v>
      </c>
      <c>
        <v>91.07</v>
      </c>
      <c>
        <v>0</v>
      </c>
      <c>
        <v>0</v>
      </c>
    </row>
    <row>
      <c>
        <v>2395941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KİLLİK TR-11 45-73-M00852_945642848_945642848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15:40:14</t>
        </is>
      </c>
      <c>
        <is>
          <t>17.10.2022 17:39:47</t>
        </is>
      </c>
      <c>
        <v>1.9925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1.9925</v>
      </c>
      <c>
        <v>0</v>
      </c>
      <c>
        <v>0</v>
      </c>
      <c>
        <v>0</v>
      </c>
      <c>
        <v>0</v>
      </c>
    </row>
    <row>
      <c>
        <v>2395936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K-544 35-01-K00544_C_56355282_56355282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15:52:09</t>
        </is>
      </c>
      <c>
        <is>
          <t>17.10.2022 18:13:19</t>
        </is>
      </c>
      <c>
        <v>2.352777777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327.036111</v>
      </c>
      <c>
        <v>0</v>
      </c>
      <c>
        <v>0</v>
      </c>
      <c>
        <v>0</v>
      </c>
      <c>
        <v>0</v>
      </c>
    </row>
    <row>
      <c>
        <v>2395942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BOZCAYAKA DM 35-15-M00399_ARF BİOGAZ M04_58047745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15:52:11</t>
        </is>
      </c>
      <c>
        <is>
          <t>17.10.2022 16:59:01</t>
        </is>
      </c>
      <c>
        <v>1.113888888</v>
      </c>
      <c>
        <v>1</v>
      </c>
      <c>
        <v>0</v>
      </c>
      <c>
        <v>0</v>
      </c>
      <c>
        <v>0</v>
      </c>
      <c>
        <v>0</v>
      </c>
      <c>
        <v>0</v>
      </c>
      <c>
        <v>1.113889</v>
      </c>
      <c>
        <v>0</v>
      </c>
      <c>
        <v>0</v>
      </c>
      <c>
        <v>0</v>
      </c>
      <c>
        <v>0</v>
      </c>
      <c>
        <v>0</v>
      </c>
    </row>
    <row>
      <c>
        <v>2395948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DM-14/16 45-71-M00397_A_56397529_56397529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15:52:54</t>
        </is>
      </c>
      <c>
        <is>
          <t>17.10.2022 16:47:25</t>
        </is>
      </c>
      <c>
        <v>0.908611111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9.994722</v>
      </c>
      <c>
        <v>0</v>
      </c>
      <c>
        <v>0</v>
      </c>
      <c>
        <v>0</v>
      </c>
      <c>
        <v>0</v>
      </c>
    </row>
    <row>
      <c>
        <v>2395944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M-2825 35-03-M02825_912544710_912544710</t>
        </is>
      </c>
      <c>
        <v>AG Box / Sdk Abone Çıkış Faz Sigorta Atığı</v>
      </c>
      <c>
        <v>Dağıtım-AG</v>
      </c>
      <c>
        <v>Uzun</v>
      </c>
      <c>
        <v>Şebeke işletmecisi </v>
      </c>
      <c>
        <v>Bildirimsiz</v>
      </c>
      <c>
        <is>
          <t>17.10.2022 15:54:27</t>
        </is>
      </c>
      <c>
        <is>
          <t>17.10.2022 17:37:56</t>
        </is>
      </c>
      <c>
        <v>1.724722222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18.971944</v>
      </c>
      <c>
        <v>0</v>
      </c>
      <c>
        <v>0</v>
      </c>
      <c>
        <v>0</v>
      </c>
      <c>
        <v>0</v>
      </c>
    </row>
    <row>
      <c>
        <v>2395943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HÜSEYİN ALTIPARMAK GRUBU 35-30-L00150_DIREK TIPI TRAFO HUCRESI H01_2045126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15:55:21</t>
        </is>
      </c>
      <c>
        <is>
          <t>17.10.2022 18:22:29</t>
        </is>
      </c>
      <c>
        <v>2.452222222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34.331111</v>
      </c>
      <c>
        <v>0</v>
      </c>
      <c>
        <v>0</v>
      </c>
    </row>
    <row>
      <c>
        <v>2395957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M-3103(YATIRIM REZERVE) 35-03-M03103_910779367_910779367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17.10.2022 15:59:23</t>
        </is>
      </c>
      <c>
        <is>
          <t>17.10.2022 18:08:12</t>
        </is>
      </c>
      <c>
        <v>2.146944444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10.734722</v>
      </c>
      <c>
        <v>0</v>
      </c>
      <c>
        <v>0</v>
      </c>
      <c>
        <v>0</v>
      </c>
      <c>
        <v>0</v>
      </c>
    </row>
    <row>
      <c>
        <v>2395950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M-2787 35-02-M02787_913155237_913155237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17.10.2022 15:59:35</t>
        </is>
      </c>
      <c>
        <is>
          <t>17.10.2022 17:50:51</t>
        </is>
      </c>
      <c>
        <v>1.854444444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7.417778</v>
      </c>
      <c>
        <v>0</v>
      </c>
      <c>
        <v>0</v>
      </c>
      <c>
        <v>0</v>
      </c>
      <c>
        <v>0</v>
      </c>
    </row>
    <row>
      <c>
        <v>2395956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35-15-M00286_TR-9 TR-10 TR-11 M04_67554483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17.10.2022 16:11:28</t>
        </is>
      </c>
      <c>
        <is>
          <t>17.10.2022 16:45:12</t>
        </is>
      </c>
      <c>
        <v>0.562222222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42.166667</v>
      </c>
      <c>
        <v>0</v>
      </c>
      <c>
        <v>0</v>
      </c>
      <c>
        <v>0</v>
      </c>
      <c>
        <v>0</v>
      </c>
    </row>
    <row>
      <c>
        <v>2395967</v>
      </c>
      <c>
        <v>1</v>
      </c>
      <c>
        <is>
          <t>MANİSA</t>
        </is>
      </c>
      <c>
        <v>GÖRDES</v>
      </c>
      <c>
        <is>
          <t>Dağıtım Transformatörü</t>
        </is>
      </c>
      <c t="inlineStr">
        <is>
          <t>KAYACIK GÖKKÖY 45-75-M00215_45-75-M00215_2360751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16:12:23</t>
        </is>
      </c>
      <c>
        <is>
          <t>17.10.2022 18:37:23</t>
        </is>
      </c>
      <c>
        <v>2.416666666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128.083333</v>
      </c>
      <c>
        <v>0</v>
      </c>
      <c>
        <v>0</v>
      </c>
    </row>
    <row>
      <c>
        <v>2395960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SANCAKLI BOZKÖY KÖK 45-71-M00087_KÖY İÇİ RİNG-1 M03_61320833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16:15:41</t>
        </is>
      </c>
      <c>
        <is>
          <t>17.10.2022 16:59:34</t>
        </is>
      </c>
      <c>
        <v>0.731388888</v>
      </c>
      <c>
        <v>2</v>
      </c>
      <c>
        <v>478</v>
      </c>
      <c>
        <v>0</v>
      </c>
      <c>
        <v>0</v>
      </c>
      <c>
        <v>0</v>
      </c>
      <c>
        <v>0</v>
      </c>
      <c>
        <v>1.462778</v>
      </c>
      <c>
        <v>349.603888</v>
      </c>
      <c>
        <v>0</v>
      </c>
      <c>
        <v>0</v>
      </c>
      <c>
        <v>0</v>
      </c>
      <c>
        <v>0</v>
      </c>
    </row>
    <row>
      <c>
        <v>2395961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M-2135 35-07-M02135_99131333_99131333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17.10.2022 16:17:17</t>
        </is>
      </c>
      <c>
        <is>
          <t>17.10.2022 18:11:00</t>
        </is>
      </c>
      <c>
        <v>1.895277777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5.685833</v>
      </c>
      <c>
        <v>0</v>
      </c>
      <c>
        <v>0</v>
      </c>
      <c>
        <v>0</v>
      </c>
      <c>
        <v>0</v>
      </c>
    </row>
    <row>
      <c>
        <v>2395964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K-1578 35-02-K01578_35-02-K01578_2356557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16:18:11</t>
        </is>
      </c>
      <c>
        <is>
          <t>17.10.2022 16:54:35</t>
        </is>
      </c>
      <c>
        <v>0.606666666</v>
      </c>
      <c>
        <v>0</v>
      </c>
      <c>
        <v>596</v>
      </c>
      <c>
        <v>0</v>
      </c>
      <c>
        <v>0</v>
      </c>
      <c>
        <v>0</v>
      </c>
      <c>
        <v>0</v>
      </c>
      <c>
        <v>0</v>
      </c>
      <c>
        <v>361.573333</v>
      </c>
      <c>
        <v>0</v>
      </c>
      <c>
        <v>0</v>
      </c>
      <c>
        <v>0</v>
      </c>
      <c>
        <v>0</v>
      </c>
    </row>
    <row>
      <c>
        <v>2395968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YENİCEKÖY BEYLER TR-1 45-72-L00274_45-72-L00274_2367317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16:25:01</t>
        </is>
      </c>
      <c>
        <is>
          <t>17.10.2022 17:10:26</t>
        </is>
      </c>
      <c>
        <v>0.756944444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28.006944</v>
      </c>
      <c>
        <v>0</v>
      </c>
      <c>
        <v>0</v>
      </c>
      <c>
        <v>0</v>
      </c>
      <c>
        <v>0</v>
      </c>
    </row>
    <row>
      <c>
        <v>2395969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45-75-M00050_GÖRDES ŞEHİR-2 M03_2083582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16:25:51</t>
        </is>
      </c>
      <c>
        <is>
          <t>17.10.2022 16:40:54</t>
        </is>
      </c>
      <c>
        <v>0.250833333</v>
      </c>
      <c>
        <v>0</v>
      </c>
      <c>
        <v>0</v>
      </c>
      <c>
        <v>11</v>
      </c>
      <c>
        <v>3242</v>
      </c>
      <c>
        <v>0</v>
      </c>
      <c>
        <v>0</v>
      </c>
      <c>
        <v>0</v>
      </c>
      <c>
        <v>0</v>
      </c>
      <c>
        <v>2.759167</v>
      </c>
      <c>
        <v>813.201666</v>
      </c>
      <c>
        <v>0</v>
      </c>
      <c>
        <v>0</v>
      </c>
    </row>
    <row>
      <c>
        <v>2395970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OĞLANANASI TR-13 35-22-M00296_A_56357477_56357477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16:27:49</t>
        </is>
      </c>
      <c>
        <is>
          <t>17.10.2022 18:18:05</t>
        </is>
      </c>
      <c>
        <v>1.837777777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51.457778</v>
      </c>
      <c>
        <v>0</v>
      </c>
      <c>
        <v>0</v>
      </c>
      <c>
        <v>0</v>
      </c>
      <c>
        <v>0</v>
      </c>
    </row>
    <row>
      <c>
        <v>2395972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M-41 (ÖZKENT) 35-25-M00080_955268381_955268381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17.10.2022 16:30:46</t>
        </is>
      </c>
      <c>
        <is>
          <t>17.10.2022 17:54:03</t>
        </is>
      </c>
      <c>
        <v>1.388055555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1.388056</v>
      </c>
      <c>
        <v>0</v>
      </c>
      <c>
        <v>0</v>
      </c>
      <c>
        <v>0</v>
      </c>
      <c>
        <v>0</v>
      </c>
    </row>
    <row>
      <c>
        <v>2395971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TR-5 (ESKİ MEZARLIK YANI) 45-71-M00204_FABRİKALAR M05_2091433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16:30:49</t>
        </is>
      </c>
      <c>
        <is>
          <t>17.10.2022 17:14:57</t>
        </is>
      </c>
      <c>
        <v>0.735555555</v>
      </c>
      <c>
        <v>13</v>
      </c>
      <c>
        <v>41</v>
      </c>
      <c>
        <v>0</v>
      </c>
      <c>
        <v>0</v>
      </c>
      <c>
        <v>0</v>
      </c>
      <c>
        <v>0</v>
      </c>
      <c>
        <v>9.562222</v>
      </c>
      <c>
        <v>30.157778</v>
      </c>
      <c>
        <v>0</v>
      </c>
      <c>
        <v>0</v>
      </c>
      <c>
        <v>0</v>
      </c>
      <c>
        <v>0</v>
      </c>
    </row>
    <row>
      <c>
        <v>2395975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KIZILKEÇİLİ KÖYÜ TR-1 35-20-L00393_35-20-L00393_66110315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17.10.2022 16:31:54</t>
        </is>
      </c>
      <c>
        <is>
          <t>17.10.2022 20:47:28</t>
        </is>
      </c>
      <c>
        <v>4.259444444</v>
      </c>
      <c>
        <v>0</v>
      </c>
      <c>
        <v>1</v>
      </c>
      <c>
        <v>0</v>
      </c>
      <c>
        <v>0</v>
      </c>
      <c>
        <v>0</v>
      </c>
      <c>
        <v>230</v>
      </c>
      <c>
        <v>0</v>
      </c>
      <c>
        <v>4.259444</v>
      </c>
      <c>
        <v>0</v>
      </c>
      <c>
        <v>0</v>
      </c>
      <c>
        <v>0</v>
      </c>
      <c>
        <v>979.672222</v>
      </c>
    </row>
    <row>
      <c>
        <v>2395974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MÜTEVELLİ TR-2 45-80-M00101_C_56389026_56389026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16:35:24</t>
        </is>
      </c>
      <c>
        <is>
          <t>17.10.2022 17:11:44</t>
        </is>
      </c>
      <c>
        <v>0.605555555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31.488889</v>
      </c>
      <c>
        <v>0</v>
      </c>
      <c>
        <v>0</v>
      </c>
      <c>
        <v>0</v>
      </c>
      <c>
        <v>0</v>
      </c>
    </row>
    <row>
      <c>
        <v>2395981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_945544674_945544674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17.10.2022 16:40:45</t>
        </is>
      </c>
      <c>
        <is>
          <t>17.10.2022 17:53:53</t>
        </is>
      </c>
      <c>
        <v>1.218888888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2.437778</v>
      </c>
      <c>
        <v>0</v>
      </c>
      <c>
        <v>0</v>
      </c>
      <c>
        <v>0</v>
      </c>
      <c>
        <v>0</v>
      </c>
    </row>
    <row>
      <c>
        <v>2395983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ÇARDAKLI TR-1 45-74-M00186_A_56353761_56353761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16:53:43</t>
        </is>
      </c>
      <c>
        <is>
          <t>17.10.2022 17:46:03</t>
        </is>
      </c>
      <c>
        <v>0.872222222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4.361111</v>
      </c>
    </row>
    <row>
      <c>
        <v>2395965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L-401 ALTINYUNUS DM 35-18-L00401_L-245  ILICA OTEL L10_2092214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17:06:58</t>
        </is>
      </c>
      <c>
        <is>
          <t>17.10.2022 17:39:03</t>
        </is>
      </c>
      <c>
        <v>0.534722222</v>
      </c>
      <c>
        <v>0</v>
      </c>
      <c>
        <v>0</v>
      </c>
      <c>
        <v>3</v>
      </c>
      <c>
        <v>2180</v>
      </c>
      <c>
        <v>0</v>
      </c>
      <c>
        <v>0</v>
      </c>
      <c>
        <v>0</v>
      </c>
      <c>
        <v>0</v>
      </c>
      <c>
        <v>1.604167</v>
      </c>
      <c>
        <v>1165.694444</v>
      </c>
      <c>
        <v>0</v>
      </c>
      <c>
        <v>0</v>
      </c>
    </row>
    <row>
      <c>
        <v>2395984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KARACAALİ TR-5 45-79-M00487_A_56388946_56388946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17.10.2022 17:10:26</t>
        </is>
      </c>
      <c>
        <is>
          <t>17.10.2022 22:24:15</t>
        </is>
      </c>
      <c>
        <v>5.230277777</v>
      </c>
      <c>
        <v>0</v>
      </c>
      <c>
        <v>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292.895556</v>
      </c>
    </row>
    <row>
      <c>
        <v>2395985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45-78-M00576_KEMERDAMLARI YUKARIKEMER M05_2106463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17:12:11</t>
        </is>
      </c>
      <c>
        <is>
          <t>17.10.2022 17:12:44</t>
        </is>
      </c>
      <c>
        <v>0.009166666</v>
      </c>
      <c>
        <v>0</v>
      </c>
      <c>
        <v>0</v>
      </c>
      <c>
        <v>0</v>
      </c>
      <c>
        <v>0</v>
      </c>
      <c>
        <v>219</v>
      </c>
      <c>
        <v>1731</v>
      </c>
      <c>
        <v>0</v>
      </c>
      <c>
        <v>0</v>
      </c>
      <c>
        <v>0</v>
      </c>
      <c>
        <v>0</v>
      </c>
      <c>
        <v>2.0075</v>
      </c>
      <c>
        <v>15.867499</v>
      </c>
    </row>
    <row>
      <c>
        <v>2395988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BAHADIRLAR TR-3 45-79-M00124_945551982_945551982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17:14:52</t>
        </is>
      </c>
      <c>
        <is>
          <t>17.10.2022 22:46:33</t>
        </is>
      </c>
      <c>
        <v>5.528055555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5.528056</v>
      </c>
    </row>
    <row>
      <c>
        <v>2396002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Y. YAZAR SULAMA GRUBU TR 35-27-M00528_35-27-M00528_2366930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17:16:55</t>
        </is>
      </c>
      <c>
        <is>
          <t>17.10.2022 19:43:58</t>
        </is>
      </c>
      <c>
        <v>2.450833333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75.975833</v>
      </c>
      <c>
        <v>0</v>
      </c>
      <c>
        <v>0</v>
      </c>
      <c>
        <v>0</v>
      </c>
      <c>
        <v>0</v>
      </c>
    </row>
    <row>
      <c>
        <v>2395992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K-938 35-02-K00938_910156945_910156945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17:17:32</t>
        </is>
      </c>
      <c>
        <is>
          <t>17.10.2022 20:33:03</t>
        </is>
      </c>
      <c>
        <v>3.258611111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26.068889</v>
      </c>
      <c>
        <v>0</v>
      </c>
      <c>
        <v>0</v>
      </c>
      <c>
        <v>0</v>
      </c>
      <c>
        <v>0</v>
      </c>
    </row>
    <row>
      <c>
        <v>2395991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ŞEYHDAVUTLAR TR-4 KEMİKLİ 45-79-M00121_45-79-M00121_2367426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17:18:54</t>
        </is>
      </c>
      <c>
        <is>
          <t>17.10.2022 22:55:20</t>
        </is>
      </c>
      <c>
        <v>5.607222222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274.753889</v>
      </c>
    </row>
    <row>
      <c>
        <v>2395996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POLYAK TR-2 35-30-L00133_A_56403775_56403775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17.10.2022 17:20:41</t>
        </is>
      </c>
      <c>
        <is>
          <t>17.10.2022 19:11:49</t>
        </is>
      </c>
      <c>
        <v>1.852222222</v>
      </c>
      <c>
        <v>0</v>
      </c>
      <c>
        <v>0</v>
      </c>
      <c>
        <v>0</v>
      </c>
      <c>
        <v>131</v>
      </c>
      <c>
        <v>0</v>
      </c>
      <c>
        <v>0</v>
      </c>
      <c>
        <v>0</v>
      </c>
      <c>
        <v>0</v>
      </c>
      <c>
        <v>0</v>
      </c>
      <c>
        <v>242.641111</v>
      </c>
      <c>
        <v>0</v>
      </c>
      <c>
        <v>0</v>
      </c>
    </row>
    <row>
      <c>
        <v>2395995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TR-1/91 45-72-M00091_A_56390618_56390618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17.10.2022 17:21:24</t>
        </is>
      </c>
      <c>
        <is>
          <t>17.10.2022 18:47:09</t>
        </is>
      </c>
      <c>
        <v>1.429166666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27.154167</v>
      </c>
      <c>
        <v>0</v>
      </c>
      <c>
        <v>0</v>
      </c>
      <c>
        <v>0</v>
      </c>
      <c>
        <v>0</v>
      </c>
    </row>
    <row>
      <c>
        <v>2395998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KUŞÇULAR DM-2 35-19-M00515_TR-319 M05_80470430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17.10.2022 17:27:58</t>
        </is>
      </c>
      <c>
        <is>
          <t>17.10.2022 19:10:42</t>
        </is>
      </c>
      <c>
        <v>1.712222222</v>
      </c>
      <c>
        <v>35</v>
      </c>
      <c>
        <v>1223</v>
      </c>
      <c>
        <v>0</v>
      </c>
      <c>
        <v>0</v>
      </c>
      <c>
        <v>0</v>
      </c>
      <c>
        <v>0</v>
      </c>
      <c>
        <v>59.927778</v>
      </c>
      <c>
        <v>2094.047778</v>
      </c>
      <c>
        <v>0</v>
      </c>
      <c>
        <v>0</v>
      </c>
      <c>
        <v>0</v>
      </c>
      <c>
        <v>0</v>
      </c>
    </row>
    <row>
      <c>
        <v>2395999</v>
      </c>
      <c>
        <v>1</v>
      </c>
      <c>
        <is>
          <t>MANİSA</t>
        </is>
      </c>
      <c>
        <v>KIRKAĞAÇ</v>
      </c>
      <c>
        <is>
          <t>AG Fideri</t>
        </is>
      </c>
      <c t="inlineStr">
        <is>
          <t>GELENBE TR-5 45-76-L00064_B_56391556_56391556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17:28:16</t>
        </is>
      </c>
      <c>
        <is>
          <t>17.10.2022 18:30:11</t>
        </is>
      </c>
      <c>
        <v>1.031944444</v>
      </c>
      <c>
        <v>0</v>
      </c>
      <c>
        <v>0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53.661111</v>
      </c>
    </row>
    <row>
      <c>
        <v>2395997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AHMETLİ DM 45-77-M00187_HatBaşıAyırıcı_80386657 M08_80386657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17:29:10</t>
        </is>
      </c>
      <c>
        <is>
          <t>17.10.2022 17:29:49</t>
        </is>
      </c>
      <c>
        <v>0.010833333</v>
      </c>
      <c>
        <v>0</v>
      </c>
      <c>
        <v>1</v>
      </c>
      <c>
        <v>3</v>
      </c>
      <c>
        <v>68</v>
      </c>
      <c>
        <v>49</v>
      </c>
      <c>
        <v>435</v>
      </c>
      <c>
        <v>0</v>
      </c>
      <c>
        <v>0.010833</v>
      </c>
      <c>
        <v>0.0325</v>
      </c>
      <c>
        <v>0.736667</v>
      </c>
      <c>
        <v>0.530833</v>
      </c>
      <c>
        <v>4.7125</v>
      </c>
    </row>
    <row>
      <c>
        <v>2396003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K-4950 35-01-K04950_910913199_910913199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17:30:18</t>
        </is>
      </c>
      <c>
        <is>
          <t>17.10.2022 20:23:32</t>
        </is>
      </c>
      <c>
        <v>2.887222222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2.887222</v>
      </c>
      <c>
        <v>0</v>
      </c>
      <c>
        <v>0</v>
      </c>
      <c>
        <v>0</v>
      </c>
      <c>
        <v>0</v>
      </c>
    </row>
    <row>
      <c>
        <v>2396005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OVAKENT TR-7 35-15-L00583_95002351504_95002351504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17:31:32</t>
        </is>
      </c>
      <c>
        <is>
          <t>17.10.2022 18:21:57</t>
        </is>
      </c>
      <c>
        <v>0.840277777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0.840278</v>
      </c>
      <c>
        <v>0</v>
      </c>
      <c>
        <v>0</v>
      </c>
      <c>
        <v>0</v>
      </c>
      <c>
        <v>0</v>
      </c>
    </row>
    <row>
      <c>
        <v>2396006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K-2779 35-02-K02779_910127936_910127936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17.10.2022 17:37:35</t>
        </is>
      </c>
      <c>
        <is>
          <t>17.10.2022 19:47:59</t>
        </is>
      </c>
      <c>
        <v>2.173333333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8.693333</v>
      </c>
      <c>
        <v>0</v>
      </c>
      <c>
        <v>0</v>
      </c>
      <c>
        <v>0</v>
      </c>
      <c>
        <v>0</v>
      </c>
    </row>
    <row>
      <c>
        <v>2396009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45-75-M00067_HatBaşıAyırıcı_53135534 M02_53135534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17:39:24</t>
        </is>
      </c>
      <c>
        <is>
          <t>17.10.2022 19:53:35</t>
        </is>
      </c>
      <c>
        <v>2.236388888</v>
      </c>
      <c>
        <v>0</v>
      </c>
      <c>
        <v>0</v>
      </c>
      <c>
        <v>0</v>
      </c>
      <c>
        <v>0</v>
      </c>
      <c>
        <v>1</v>
      </c>
      <c>
        <v>83</v>
      </c>
      <c>
        <v>0</v>
      </c>
      <c>
        <v>0</v>
      </c>
      <c>
        <v>0</v>
      </c>
      <c>
        <v>0</v>
      </c>
      <c>
        <v>2.236389</v>
      </c>
      <c>
        <v>185.620278</v>
      </c>
    </row>
    <row>
      <c>
        <v>2396008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ZEYTİNDAĞ TR-1 35-16-M00003_A_56396093_56396093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17:41:20</t>
        </is>
      </c>
      <c>
        <is>
          <t>17.10.2022 18:06:18</t>
        </is>
      </c>
      <c>
        <v>0.416111111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39.946667</v>
      </c>
      <c>
        <v>0</v>
      </c>
      <c>
        <v>0</v>
      </c>
    </row>
    <row>
      <c>
        <v>2396007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K-3888 35-02-K03888_99622845_99622845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17:41:43</t>
        </is>
      </c>
      <c>
        <is>
          <t>17.10.2022 19:07:40</t>
        </is>
      </c>
      <c>
        <v>1.4325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5.73</v>
      </c>
      <c>
        <v>0</v>
      </c>
      <c>
        <v>0</v>
      </c>
      <c>
        <v>0</v>
      </c>
      <c>
        <v>0</v>
      </c>
    </row>
    <row>
      <c>
        <v>2396016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OCAKLI AHRANDI TR-5 35-15-L00783_35-15-L00783_2365242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17:50:54</t>
        </is>
      </c>
      <c>
        <is>
          <t>17.10.2022 18:44:54</t>
        </is>
      </c>
      <c>
        <v>0.9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24.3</v>
      </c>
      <c>
        <v>0</v>
      </c>
      <c>
        <v>0</v>
      </c>
      <c>
        <v>0</v>
      </c>
      <c>
        <v>0</v>
      </c>
    </row>
    <row>
      <c>
        <v>2396022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ULUCAK DM-2/12 35-27-M00320_D_56369965_56369965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17:54:31</t>
        </is>
      </c>
      <c>
        <is>
          <t>17.10.2022 18:17:47</t>
        </is>
      </c>
      <c>
        <v>0.387777777</v>
      </c>
      <c>
        <v>0</v>
      </c>
      <c>
        <v>118</v>
      </c>
      <c>
        <v>0</v>
      </c>
      <c>
        <v>0</v>
      </c>
      <c>
        <v>0</v>
      </c>
      <c>
        <v>0</v>
      </c>
      <c>
        <v>0</v>
      </c>
      <c>
        <v>45.757778</v>
      </c>
      <c>
        <v>0</v>
      </c>
      <c>
        <v>0</v>
      </c>
      <c>
        <v>0</v>
      </c>
      <c>
        <v>0</v>
      </c>
    </row>
    <row>
      <c>
        <v>2396020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DM-2 35-17-M00002_DOLUM TESİSİ M23_2321736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17:56:09</t>
        </is>
      </c>
      <c>
        <is>
          <t>17.10.2022 19:15:13</t>
        </is>
      </c>
      <c>
        <v>1.317777777</v>
      </c>
      <c>
        <v>5</v>
      </c>
      <c>
        <v>0</v>
      </c>
      <c>
        <v>0</v>
      </c>
      <c>
        <v>0</v>
      </c>
      <c>
        <v>0</v>
      </c>
      <c>
        <v>0</v>
      </c>
      <c>
        <v>6.588889</v>
      </c>
      <c>
        <v>0</v>
      </c>
      <c>
        <v>0</v>
      </c>
      <c>
        <v>0</v>
      </c>
      <c>
        <v>0</v>
      </c>
      <c>
        <v>0</v>
      </c>
    </row>
    <row>
      <c>
        <v>2396021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OVAKENT TR-7 35-15-L00583_35-15-L00583_2366043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18:03:26</t>
        </is>
      </c>
      <c>
        <is>
          <t>17.10.2022 18:25:10</t>
        </is>
      </c>
      <c>
        <v>0.362222222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22.095556</v>
      </c>
      <c>
        <v>0</v>
      </c>
      <c>
        <v>0</v>
      </c>
      <c>
        <v>0</v>
      </c>
      <c>
        <v>0</v>
      </c>
    </row>
    <row>
      <c>
        <v>2396024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TR-2/16 45-72-L00016_956495750_956495750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18:12:24</t>
        </is>
      </c>
      <c>
        <is>
          <t>17.10.2022 19:15:43</t>
        </is>
      </c>
      <c>
        <v>1.055277777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1.055278</v>
      </c>
      <c>
        <v>0</v>
      </c>
      <c>
        <v>0</v>
      </c>
      <c>
        <v>0</v>
      </c>
      <c>
        <v>0</v>
      </c>
    </row>
    <row>
      <c>
        <v>2396030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CUMALI TR-1 35-27-M00965_35-27-M00965_2368874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18:13:28</t>
        </is>
      </c>
      <c>
        <is>
          <t>17.10.2022 18:31:34</t>
        </is>
      </c>
      <c>
        <v>0.301666666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23.53</v>
      </c>
      <c>
        <v>0</v>
      </c>
      <c>
        <v>0</v>
      </c>
      <c>
        <v>0</v>
      </c>
      <c>
        <v>0</v>
      </c>
    </row>
    <row>
      <c>
        <v>2396025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TR-1/15 35-21-L00019_953358558_953358558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18:13:56</t>
        </is>
      </c>
      <c>
        <is>
          <t>17.10.2022 18:59:37</t>
        </is>
      </c>
      <c>
        <v>0.761388888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3.045556</v>
      </c>
      <c>
        <v>0</v>
      </c>
      <c>
        <v>0</v>
      </c>
    </row>
    <row>
      <c>
        <v>2396031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DM-4/TR-1 35-22-M00004_DM-1/TR-1(M-900) M12_2104459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18:16:46</t>
        </is>
      </c>
      <c>
        <is>
          <t>17.10.2022 18:59:48</t>
        </is>
      </c>
      <c>
        <v>0.717222222</v>
      </c>
      <c>
        <v>18</v>
      </c>
      <c>
        <v>2386</v>
      </c>
      <c>
        <v>0</v>
      </c>
      <c>
        <v>0</v>
      </c>
      <c>
        <v>0</v>
      </c>
      <c>
        <v>0</v>
      </c>
      <c>
        <v>12.91</v>
      </c>
      <c>
        <v>1711.292222</v>
      </c>
      <c>
        <v>0</v>
      </c>
      <c>
        <v>0</v>
      </c>
      <c>
        <v>0</v>
      </c>
      <c>
        <v>0</v>
      </c>
    </row>
    <row>
      <c>
        <v>2396023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18:21:15</t>
        </is>
      </c>
      <c>
        <is>
          <t>17.10.2022 18:45:42</t>
        </is>
      </c>
      <c>
        <v>0.4075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10.1875</v>
      </c>
      <c>
        <v>51.345</v>
      </c>
      <c>
        <v>15.0775</v>
      </c>
      <c>
        <v>222.495</v>
      </c>
    </row>
    <row>
      <c>
        <v>2396032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TR-134 35-19-L00134_ H_66029451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18:22:51</t>
        </is>
      </c>
      <c>
        <is>
          <t>17.10.2022 19:03:00</t>
        </is>
      </c>
      <c>
        <v>0.669166666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107.735833</v>
      </c>
      <c>
        <v>0</v>
      </c>
      <c>
        <v>0</v>
      </c>
      <c>
        <v>0</v>
      </c>
      <c>
        <v>0</v>
      </c>
    </row>
    <row>
      <c>
        <v>2396037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EMİNBEY TR-1 45-78-M00853_49187433_56407988_56407988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17.10.2022 18:32:57</t>
        </is>
      </c>
      <c>
        <is>
          <t>17.10.2022 22:01:40</t>
        </is>
      </c>
      <c>
        <v>3.478611111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55.657778</v>
      </c>
    </row>
    <row>
      <c>
        <v>2396036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TR-2 35-27-M00002_913633590_913633590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18:34:13</t>
        </is>
      </c>
      <c>
        <is>
          <t>17.10.2022 20:55:54</t>
        </is>
      </c>
      <c>
        <v>2.361388888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9.445556</v>
      </c>
      <c>
        <v>0</v>
      </c>
      <c>
        <v>0</v>
      </c>
      <c>
        <v>0</v>
      </c>
      <c>
        <v>0</v>
      </c>
    </row>
    <row>
      <c>
        <v>2396038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TR-135 35-19-L00135_95001358510_95001358510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18:38:50</t>
        </is>
      </c>
      <c>
        <is>
          <t>17.10.2022 21:23:34</t>
        </is>
      </c>
      <c>
        <v>2.745555555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2.745556</v>
      </c>
      <c>
        <v>0</v>
      </c>
      <c>
        <v>0</v>
      </c>
      <c>
        <v>0</v>
      </c>
      <c>
        <v>0</v>
      </c>
    </row>
    <row>
      <c>
        <v>2396048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SOMAK TR-2 35-29-L00785__66119456_66119456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18:50:44</t>
        </is>
      </c>
      <c>
        <is>
          <t>17.10.2022 21:01:24</t>
        </is>
      </c>
      <c>
        <v>2.177777777</v>
      </c>
      <c>
        <v>0</v>
      </c>
      <c>
        <v>1</v>
      </c>
      <c>
        <v>0</v>
      </c>
      <c>
        <v>0</v>
      </c>
      <c>
        <v>0</v>
      </c>
      <c>
        <v>17</v>
      </c>
      <c>
        <v>0</v>
      </c>
      <c>
        <v>2.177778</v>
      </c>
      <c>
        <v>0</v>
      </c>
      <c>
        <v>0</v>
      </c>
      <c>
        <v>0</v>
      </c>
      <c>
        <v>37.022222</v>
      </c>
    </row>
    <row>
      <c>
        <v>2396050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DOĞANCI TR-12 35-31-L00339_35-31-L00339_2365268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18:50:44</t>
        </is>
      </c>
      <c>
        <is>
          <t>17.10.2022 22:25:13</t>
        </is>
      </c>
      <c>
        <v>3.574722222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175.161389</v>
      </c>
    </row>
    <row>
      <c>
        <v>2396047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_C_56400551_56400551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18:52:58</t>
        </is>
      </c>
      <c>
        <is>
          <t>17.10.2022 19:18:45</t>
        </is>
      </c>
      <c>
        <v>0.429722222</v>
      </c>
      <c>
        <v>0</v>
      </c>
      <c>
        <v>0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12.891667</v>
      </c>
    </row>
    <row>
      <c>
        <v>2396059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İZZETTİN TR-2 45-83-M00439_955156820_955156820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18:55:00</t>
        </is>
      </c>
      <c>
        <is>
          <t>17.10.2022 20:47:50</t>
        </is>
      </c>
      <c>
        <v>1.880555555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1.880556</v>
      </c>
      <c>
        <v>0</v>
      </c>
      <c>
        <v>0</v>
      </c>
      <c>
        <v>0</v>
      </c>
      <c>
        <v>0</v>
      </c>
    </row>
    <row>
      <c>
        <v>2396056</v>
      </c>
      <c>
        <v>1</v>
      </c>
      <c>
        <is>
          <t>MANİSA</t>
        </is>
      </c>
      <c>
        <v>KIRKAĞAÇ</v>
      </c>
      <c>
        <is>
          <t>Kullanıcı Bağlantı Hattı</t>
        </is>
      </c>
      <c t="inlineStr">
        <is>
          <t>İLYASLAR TR-1 45-76-M00099_955246823_955246823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18:59:46</t>
        </is>
      </c>
      <c>
        <is>
          <t>17.10.2022 19:46:29</t>
        </is>
      </c>
      <c>
        <v>0.778611111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0.778611</v>
      </c>
    </row>
    <row>
      <c>
        <v>2396053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TR-92 35-19-L00092_8871120_56369150_56369150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19:00:49</t>
        </is>
      </c>
      <c>
        <is>
          <t>17.10.2022 19:24:46</t>
        </is>
      </c>
      <c>
        <v>0.399166666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7.185</v>
      </c>
      <c>
        <v>0</v>
      </c>
      <c>
        <v>0</v>
      </c>
      <c>
        <v>0</v>
      </c>
      <c>
        <v>0</v>
      </c>
    </row>
    <row>
      <c>
        <v>2396055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M-3470(YATIRIM REZERVE) 35-02-M03470_912448700_912448700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19:01:53</t>
        </is>
      </c>
      <c>
        <is>
          <t>17.10.2022 20:32:46</t>
        </is>
      </c>
      <c>
        <v>1.514722222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3.029444</v>
      </c>
      <c>
        <v>0</v>
      </c>
      <c>
        <v>0</v>
      </c>
      <c>
        <v>0</v>
      </c>
      <c>
        <v>0</v>
      </c>
    </row>
    <row>
      <c>
        <v>2396058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YAKAKÖY ULUBEY TR-2 45-75-M00223_C_56393748_56393748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19:06:08</t>
        </is>
      </c>
      <c>
        <is>
          <t>17.10.2022 20:25:41</t>
        </is>
      </c>
      <c>
        <v>1.325833333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29.168333</v>
      </c>
    </row>
    <row>
      <c>
        <v>2396064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DİNDARLI TR-4 YILDIRIMLAR 45-79-M00420_A_56384759_56384759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19:11:20</t>
        </is>
      </c>
      <c>
        <is>
          <t>17.10.2022 23:53:18</t>
        </is>
      </c>
      <c>
        <v>4.699444444</v>
      </c>
      <c>
        <v>0</v>
      </c>
      <c>
        <v>0</v>
      </c>
      <c>
        <v>0</v>
      </c>
      <c>
        <v>29</v>
      </c>
      <c>
        <v>0</v>
      </c>
      <c>
        <v>1</v>
      </c>
      <c>
        <v>0</v>
      </c>
      <c>
        <v>0</v>
      </c>
      <c>
        <v>0</v>
      </c>
      <c>
        <v>136.283889</v>
      </c>
      <c>
        <v>0</v>
      </c>
      <c>
        <v>4.699444</v>
      </c>
    </row>
    <row>
      <c>
        <v>2396066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KURUCUOVA TR-11 35-15-L01094_950375832_950375832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19:17:44</t>
        </is>
      </c>
      <c>
        <is>
          <t>17.10.2022 21:15:32</t>
        </is>
      </c>
      <c>
        <v>1.963333333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1.963333</v>
      </c>
      <c>
        <v>0</v>
      </c>
      <c>
        <v>0</v>
      </c>
      <c>
        <v>0</v>
      </c>
      <c>
        <v>0</v>
      </c>
    </row>
    <row>
      <c>
        <v>2396067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ÖRÜCÜLER KÖK 45-74-M00355_HatBaşıAyırıcı_53134817 M04_53134817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17.10.2022 19:21:39</t>
        </is>
      </c>
      <c>
        <is>
          <t>17.10.2022 19:22:39</t>
        </is>
      </c>
      <c>
        <v>0.016666666</v>
      </c>
      <c>
        <v>0</v>
      </c>
      <c>
        <v>1</v>
      </c>
      <c>
        <v>0</v>
      </c>
      <c>
        <v>85</v>
      </c>
      <c>
        <v>0</v>
      </c>
      <c>
        <v>317</v>
      </c>
      <c>
        <v>0</v>
      </c>
      <c>
        <v>0.016667</v>
      </c>
      <c>
        <v>0</v>
      </c>
      <c>
        <v>1.416667</v>
      </c>
      <c>
        <v>0</v>
      </c>
      <c>
        <v>5.283333</v>
      </c>
    </row>
    <row>
      <c>
        <v>2396069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M-1 35-17-M00001_TOTALGAZ DM M03_66461793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19:26:29</t>
        </is>
      </c>
      <c>
        <is>
          <t>17.10.2022 19:47:00</t>
        </is>
      </c>
      <c>
        <v>0.341944444</v>
      </c>
      <c>
        <v>49</v>
      </c>
      <c>
        <v>0</v>
      </c>
      <c>
        <v>0</v>
      </c>
      <c>
        <v>0</v>
      </c>
      <c>
        <v>0</v>
      </c>
      <c>
        <v>0</v>
      </c>
      <c>
        <v>16.755278</v>
      </c>
      <c>
        <v>0</v>
      </c>
      <c>
        <v>0</v>
      </c>
      <c>
        <v>0</v>
      </c>
      <c>
        <v>0</v>
      </c>
      <c>
        <v>0</v>
      </c>
    </row>
    <row>
      <c>
        <v>2396072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M-2872 35-04-M02872_99585279_99585279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19:32:48</t>
        </is>
      </c>
      <c>
        <is>
          <t>17.10.2022 21:22:19</t>
        </is>
      </c>
      <c>
        <v>1.825277777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1.825278</v>
      </c>
      <c>
        <v>0</v>
      </c>
      <c>
        <v>0</v>
      </c>
      <c>
        <v>0</v>
      </c>
      <c>
        <v>0</v>
      </c>
    </row>
    <row>
      <c>
        <v>2396076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TR-4 35-31-L00073_47942755_56358354_56358354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19:42:57</t>
        </is>
      </c>
      <c>
        <is>
          <t>17.10.2022 21:58:38</t>
        </is>
      </c>
      <c>
        <v>2.261388888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15.829722</v>
      </c>
    </row>
    <row>
      <c>
        <v>2396075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K-2406 35-04-K02406_C_56383563_56383563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19:51:54</t>
        </is>
      </c>
      <c>
        <is>
          <t>18.10.2022 00:22:15</t>
        </is>
      </c>
      <c>
        <v>4.505833333</v>
      </c>
      <c>
        <v>0</v>
      </c>
      <c>
        <v>187</v>
      </c>
      <c>
        <v>0</v>
      </c>
      <c>
        <v>0</v>
      </c>
      <c>
        <v>0</v>
      </c>
      <c>
        <v>0</v>
      </c>
      <c>
        <v>0</v>
      </c>
      <c>
        <v>842.590833</v>
      </c>
      <c>
        <v>0</v>
      </c>
      <c>
        <v>0</v>
      </c>
      <c>
        <v>0</v>
      </c>
      <c>
        <v>0</v>
      </c>
    </row>
    <row>
      <c>
        <v>2396078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35-31-L00144_B_72255944_72255944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19:58:45</t>
        </is>
      </c>
      <c>
        <is>
          <t>18.10.2022 00:04:43</t>
        </is>
      </c>
      <c>
        <v>4.099444444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118.883889</v>
      </c>
      <c>
        <v>0</v>
      </c>
      <c>
        <v>0</v>
      </c>
    </row>
    <row>
      <c>
        <v>2396079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SUBATAN TR-6 35-15-L00341_B_56367910_56367910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19:59:04</t>
        </is>
      </c>
      <c>
        <is>
          <t>17.10.2022 21:49:00</t>
        </is>
      </c>
      <c>
        <v>1.832222222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84.282222</v>
      </c>
      <c>
        <v>0</v>
      </c>
      <c>
        <v>0</v>
      </c>
      <c>
        <v>0</v>
      </c>
      <c>
        <v>0</v>
      </c>
    </row>
    <row>
      <c>
        <v>2396083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ULUKENT DM-3/34 35-28-M00034_95000002856_95000002856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17.10.2022 20:17:55</t>
        </is>
      </c>
      <c>
        <is>
          <t>17.10.2022 21:34:48</t>
        </is>
      </c>
      <c>
        <v>1.281388888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1.281389</v>
      </c>
      <c>
        <v>0</v>
      </c>
      <c>
        <v>0</v>
      </c>
      <c>
        <v>0</v>
      </c>
      <c>
        <v>0</v>
      </c>
    </row>
    <row>
      <c>
        <v>2396095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AZİZ ÇELİKDOĞAN TARIMSAL SULAMA TR-1 45-83-M00345_48010539_56395000_56395000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17.10.2022 20:23:53</t>
        </is>
      </c>
      <c>
        <is>
          <t>17.10.2022 22:21:43</t>
        </is>
      </c>
      <c>
        <v>1.963888888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23.566667</v>
      </c>
      <c>
        <v>0</v>
      </c>
      <c>
        <v>0</v>
      </c>
      <c>
        <v>0</v>
      </c>
      <c>
        <v>0</v>
      </c>
    </row>
    <row>
      <c>
        <v>2396087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MALAZ BAĞBAŞI TR-1 45-75-M00289_A_56398913_56398913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20:26:06</t>
        </is>
      </c>
      <c>
        <is>
          <t>17.10.2022 22:47:39</t>
        </is>
      </c>
      <c>
        <v>2.359166666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16.514167</v>
      </c>
    </row>
    <row>
      <c>
        <v>2396088</v>
      </c>
      <c>
        <v>1</v>
      </c>
      <c>
        <is>
          <t>MANİSA</t>
        </is>
      </c>
      <c>
        <v>KIRKAĞAÇ</v>
      </c>
      <c>
        <is>
          <t>AG Fideri</t>
        </is>
      </c>
      <c t="inlineStr">
        <is>
          <t>GELENBE TR-1 45-76-L00060_B_56385977_56385977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20:27:14</t>
        </is>
      </c>
      <c>
        <is>
          <t>17.10.2022 22:01:12</t>
        </is>
      </c>
      <c>
        <v>1.566111111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28.19</v>
      </c>
    </row>
    <row>
      <c>
        <v>2396097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BÜYÜKIŞIKLAR TR-1 45-82-L00008_45-82-L00008_2348492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20:27:19</t>
        </is>
      </c>
      <c>
        <is>
          <t>17.10.2022 21:52:07</t>
        </is>
      </c>
      <c>
        <v>1.413333333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63.6</v>
      </c>
    </row>
    <row>
      <c>
        <v>2396091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SERİNKÖY TR-1 45-73-M00872_B_56391823_56391823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20:28:19</t>
        </is>
      </c>
      <c>
        <is>
          <t>17.10.2022 22:52:30</t>
        </is>
      </c>
      <c>
        <v>2.403055555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38.448889</v>
      </c>
    </row>
    <row>
      <c>
        <v>2396086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M-217 35-09-M00217_C C 1b_5798701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20:29:23</t>
        </is>
      </c>
      <c>
        <is>
          <t>17.10.2022 21:06:07</t>
        </is>
      </c>
      <c>
        <v>0.612222222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29.386667</v>
      </c>
      <c>
        <v>0</v>
      </c>
      <c>
        <v>0</v>
      </c>
      <c>
        <v>0</v>
      </c>
      <c>
        <v>0</v>
      </c>
    </row>
    <row>
      <c>
        <v>2396092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MEHMET KARAMAN SULAMA GRUBU TR 35-27-M00191_35-27-M00191_2359756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20:33:36</t>
        </is>
      </c>
      <c>
        <is>
          <t>17.10.2022 21:40:50</t>
        </is>
      </c>
      <c>
        <v>1.120555555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25.772778</v>
      </c>
      <c>
        <v>0</v>
      </c>
      <c>
        <v>0</v>
      </c>
      <c>
        <v>0</v>
      </c>
      <c>
        <v>0</v>
      </c>
    </row>
    <row>
      <c>
        <v>2396096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K-3769 35-04-K03769_C_56369560_56369560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17.10.2022 20:39:05</t>
        </is>
      </c>
      <c>
        <is>
          <t>17.10.2022 22:47:40</t>
        </is>
      </c>
      <c>
        <v>2.143055555</v>
      </c>
      <c>
        <v>0</v>
      </c>
      <c>
        <v>155</v>
      </c>
      <c>
        <v>0</v>
      </c>
      <c>
        <v>0</v>
      </c>
      <c>
        <v>0</v>
      </c>
      <c>
        <v>0</v>
      </c>
      <c>
        <v>0</v>
      </c>
      <c>
        <v>332.173611</v>
      </c>
      <c>
        <v>0</v>
      </c>
      <c>
        <v>0</v>
      </c>
      <c>
        <v>0</v>
      </c>
      <c>
        <v>0</v>
      </c>
    </row>
    <row>
      <c>
        <v>2396093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BALIKLIOVA TR-2 35-19-L00272_D_81734361_81734361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20:39:07</t>
        </is>
      </c>
      <c>
        <is>
          <t>17.10.2022 21:12:13</t>
        </is>
      </c>
      <c>
        <v>0.551666666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36.961667</v>
      </c>
      <c>
        <v>0</v>
      </c>
      <c>
        <v>0</v>
      </c>
      <c>
        <v>0</v>
      </c>
      <c>
        <v>0</v>
      </c>
    </row>
    <row>
      <c>
        <v>2396108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35-21-A00001_KARABURUN MERKEZ L06_2314246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21:04:51</t>
        </is>
      </c>
      <c>
        <is>
          <t>17.10.2022 21:55:00</t>
        </is>
      </c>
      <c>
        <v>0.835833333</v>
      </c>
      <c>
        <v>0</v>
      </c>
      <c>
        <v>0</v>
      </c>
      <c>
        <v>4</v>
      </c>
      <c>
        <v>2760</v>
      </c>
      <c>
        <v>0</v>
      </c>
      <c>
        <v>0</v>
      </c>
      <c>
        <v>0</v>
      </c>
      <c>
        <v>0</v>
      </c>
      <c>
        <v>3.343333</v>
      </c>
      <c>
        <v>2306.899999</v>
      </c>
      <c>
        <v>0</v>
      </c>
      <c>
        <v>0</v>
      </c>
    </row>
    <row>
      <c>
        <v>2396102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L-19 35-14-L00019_956658953_956658953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21:05:05</t>
        </is>
      </c>
      <c>
        <is>
          <t>17.10.2022 21:58:42</t>
        </is>
      </c>
      <c>
        <v>0.893611111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0.893611</v>
      </c>
      <c>
        <v>0</v>
      </c>
      <c>
        <v>0</v>
      </c>
      <c>
        <v>0</v>
      </c>
      <c>
        <v>0</v>
      </c>
    </row>
    <row>
      <c>
        <v>2396106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ÖRÜCÜLER KÖK 45-74-M00355_BARDAKÇI M04_79409449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17.10.2022 21:30:46</t>
        </is>
      </c>
      <c>
        <is>
          <t>18.10.2022 04:10:38</t>
        </is>
      </c>
      <c>
        <v>6.664444444</v>
      </c>
      <c>
        <v>0</v>
      </c>
      <c>
        <v>1</v>
      </c>
      <c>
        <v>0</v>
      </c>
      <c>
        <v>142</v>
      </c>
      <c>
        <v>0</v>
      </c>
      <c>
        <v>317</v>
      </c>
      <c>
        <v>0</v>
      </c>
      <c>
        <v>6.664444</v>
      </c>
      <c>
        <v>0</v>
      </c>
      <c>
        <v>946.351111</v>
      </c>
      <c>
        <v>0</v>
      </c>
      <c>
        <v>2112.628889</v>
      </c>
    </row>
    <row>
      <c>
        <v>2396111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MÜTEVELLİ TR-2 45-80-M00101_956537631_956537631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21:43:43</t>
        </is>
      </c>
      <c>
        <is>
          <t>17.10.2022 22:52:26</t>
        </is>
      </c>
      <c>
        <v>1.145277777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1.145278</v>
      </c>
      <c>
        <v>0</v>
      </c>
      <c>
        <v>0</v>
      </c>
      <c>
        <v>0</v>
      </c>
      <c>
        <v>0</v>
      </c>
    </row>
    <row>
      <c>
        <v>2396113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GÜLBAHÇE TR-1 35-19-L00151__72410831_72410831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21:48:08</t>
        </is>
      </c>
      <c>
        <is>
          <t>17.10.2022 22:21:33</t>
        </is>
      </c>
      <c>
        <v>0.556944444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69.061111</v>
      </c>
      <c>
        <v>0</v>
      </c>
      <c>
        <v>0</v>
      </c>
      <c>
        <v>0</v>
      </c>
      <c>
        <v>0</v>
      </c>
    </row>
    <row>
      <c>
        <v>2396112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TR-13 BODRUM L03_72170452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17.10.2022 21:52:15</t>
        </is>
      </c>
      <c>
        <is>
          <t>17.10.2022 22:24:49</t>
        </is>
      </c>
      <c>
        <v>0.542777777</v>
      </c>
      <c>
        <v>0</v>
      </c>
      <c>
        <v>0</v>
      </c>
      <c>
        <v>0</v>
      </c>
      <c>
        <v>446</v>
      </c>
      <c>
        <v>0</v>
      </c>
      <c>
        <v>0</v>
      </c>
      <c>
        <v>0</v>
      </c>
      <c>
        <v>0</v>
      </c>
      <c>
        <v>0</v>
      </c>
      <c>
        <v>242.078889</v>
      </c>
      <c>
        <v>0</v>
      </c>
      <c>
        <v>0</v>
      </c>
    </row>
    <row>
      <c>
        <v>2396116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KAYRAKALTI TR-1 45-82-M00353_A_56400548_56400548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21:59:15</t>
        </is>
      </c>
      <c>
        <is>
          <t>17.10.2022 23:00:21</t>
        </is>
      </c>
      <c>
        <v>1.018333333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25.458333</v>
      </c>
    </row>
    <row>
      <c>
        <v>2396117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M-2706 35-02-M02706_35-02-M02706_65014009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17.10.2022 22:07:07</t>
        </is>
      </c>
      <c>
        <is>
          <t>17.10.2022 22:55:07</t>
        </is>
      </c>
      <c>
        <v>0.8</v>
      </c>
      <c>
        <v>0</v>
      </c>
      <c>
        <v>750</v>
      </c>
      <c>
        <v>0</v>
      </c>
      <c>
        <v>0</v>
      </c>
      <c>
        <v>0</v>
      </c>
      <c>
        <v>0</v>
      </c>
      <c>
        <v>0</v>
      </c>
      <c>
        <v>600</v>
      </c>
      <c>
        <v>0</v>
      </c>
      <c>
        <v>0</v>
      </c>
      <c>
        <v>0</v>
      </c>
      <c>
        <v>0</v>
      </c>
    </row>
    <row>
      <c>
        <v>2396119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KARALAR TR-1 35-16-M00089_35-16-M00089_2352713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22:08:09</t>
        </is>
      </c>
      <c>
        <is>
          <t>17.10.2022 23:06:08</t>
        </is>
      </c>
      <c>
        <v>0.966388888</v>
      </c>
      <c>
        <v>0</v>
      </c>
      <c>
        <v>0</v>
      </c>
      <c>
        <v>0</v>
      </c>
      <c>
        <v>0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165.2525</v>
      </c>
    </row>
    <row>
      <c>
        <v>2396121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K-34 35-01-K00034_911453728_911453728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17.10.2022 22:27:04</t>
        </is>
      </c>
      <c>
        <is>
          <t>18.10.2022 00:23:31</t>
        </is>
      </c>
      <c>
        <v>1.940833333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1.940833</v>
      </c>
      <c>
        <v>0</v>
      </c>
      <c>
        <v>0</v>
      </c>
      <c>
        <v>0</v>
      </c>
      <c>
        <v>0</v>
      </c>
    </row>
    <row>
      <c>
        <v>2396114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SUBATAN TR-6 35-15-L00341_35-15-L00341_2365329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17.10.2022 22:35:00</t>
        </is>
      </c>
      <c>
        <is>
          <t>17.10.2022 22:54:51</t>
        </is>
      </c>
      <c>
        <v>0.330833333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32.7525</v>
      </c>
      <c>
        <v>0</v>
      </c>
      <c>
        <v>0</v>
      </c>
      <c>
        <v>0</v>
      </c>
      <c>
        <v>0</v>
      </c>
    </row>
    <row>
      <c>
        <v>2396124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HATİCE UÇTU ÖZEL TR 35-27-M00701Ö_DIREK TIPI TRAFO HUCRESI H01_2054343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17.10.2022 22:50:49</t>
        </is>
      </c>
      <c>
        <is>
          <t>18.10.2022 02:21:26</t>
        </is>
      </c>
      <c>
        <v>3.510277777</v>
      </c>
      <c>
        <v>1</v>
      </c>
      <c>
        <v>0</v>
      </c>
      <c>
        <v>0</v>
      </c>
      <c>
        <v>0</v>
      </c>
      <c>
        <v>0</v>
      </c>
      <c>
        <v>0</v>
      </c>
      <c>
        <v>3.510278</v>
      </c>
      <c>
        <v>0</v>
      </c>
      <c>
        <v>0</v>
      </c>
      <c>
        <v>0</v>
      </c>
      <c>
        <v>0</v>
      </c>
      <c>
        <v>0</v>
      </c>
    </row>
    <row>
      <c>
        <v>2396123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YAVAŞLAR TR-1 45-74-M00148_A_56393245_56393245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22:52:27</t>
        </is>
      </c>
      <c>
        <is>
          <t>18.10.2022 05:34:47</t>
        </is>
      </c>
      <c>
        <v>6.705555555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113.994444</v>
      </c>
    </row>
    <row>
      <c>
        <v>2396122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EYKO TR-6 35-30-M00032_A_56370570_56370570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17.10.2022 22:52:50</t>
        </is>
      </c>
      <c>
        <is>
          <t>18.10.2022 00:11:40</t>
        </is>
      </c>
      <c>
        <v>1.313888888</v>
      </c>
      <c>
        <v>0</v>
      </c>
      <c>
        <v>0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98.541667</v>
      </c>
      <c>
        <v>0</v>
      </c>
      <c>
        <v>0</v>
      </c>
    </row>
    <row>
      <c>
        <v>2396126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K-3769 35-04-K03769_C_56369560_56369560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22:56:08</t>
        </is>
      </c>
      <c>
        <is>
          <t>18.10.2022 00:25:09</t>
        </is>
      </c>
      <c>
        <v>1.483611111</v>
      </c>
      <c>
        <v>0</v>
      </c>
      <c>
        <v>155</v>
      </c>
      <c>
        <v>0</v>
      </c>
      <c>
        <v>0</v>
      </c>
      <c>
        <v>0</v>
      </c>
      <c>
        <v>0</v>
      </c>
      <c>
        <v>0</v>
      </c>
      <c>
        <v>229.959722</v>
      </c>
      <c>
        <v>0</v>
      </c>
      <c>
        <v>0</v>
      </c>
      <c>
        <v>0</v>
      </c>
      <c>
        <v>0</v>
      </c>
    </row>
    <row>
      <c>
        <v>2396128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KARABURUN İM 35-21-A00001_HatBaşıAyırıcı_53138039 L05_53138039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17.10.2022 23:07:30</t>
        </is>
      </c>
      <c>
        <is>
          <t>18.10.2022 02:04:18</t>
        </is>
      </c>
      <c>
        <v>2.946666666</v>
      </c>
      <c>
        <v>0</v>
      </c>
      <c>
        <v>0</v>
      </c>
      <c>
        <v>0</v>
      </c>
      <c>
        <v>0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433.16</v>
      </c>
    </row>
    <row>
      <c>
        <v>2396130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BOYABAĞ TR-1 35-21-L00113_A_56376280_56376280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17.10.2022 23:07:33</t>
        </is>
      </c>
      <c>
        <is>
          <t>18.10.2022 03:53:28</t>
        </is>
      </c>
      <c>
        <v>4.765277777</v>
      </c>
      <c>
        <v>0</v>
      </c>
      <c>
        <v>0</v>
      </c>
      <c>
        <v>0</v>
      </c>
      <c>
        <v>2</v>
      </c>
      <c>
        <v>0</v>
      </c>
      <c>
        <v>55</v>
      </c>
      <c>
        <v>0</v>
      </c>
      <c>
        <v>0</v>
      </c>
      <c>
        <v>0</v>
      </c>
      <c>
        <v>9.530556</v>
      </c>
      <c>
        <v>0</v>
      </c>
      <c>
        <v>262.090278</v>
      </c>
    </row>
    <row>
      <c>
        <v>2396138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BORNOVA TM 35-02-A00005_ÇINARLI K15_2308102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18.10.2022 01:02:49</t>
        </is>
      </c>
      <c>
        <is>
          <t>18.10.2022 01:10:22</t>
        </is>
      </c>
      <c>
        <v>0.125833333</v>
      </c>
      <c>
        <v>1</v>
      </c>
      <c>
        <v>3905</v>
      </c>
      <c>
        <v>0</v>
      </c>
      <c>
        <v>0</v>
      </c>
      <c>
        <v>0</v>
      </c>
      <c>
        <v>0</v>
      </c>
      <c>
        <v>0.125833</v>
      </c>
      <c>
        <v>491.379165</v>
      </c>
      <c>
        <v>0</v>
      </c>
      <c>
        <v>0</v>
      </c>
      <c>
        <v>0</v>
      </c>
      <c>
        <v>0</v>
      </c>
    </row>
    <row>
      <c>
        <v>2396142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L-46 HARİTACILAR 35-14-L00046_9262551_56377212_56377212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01:23:06</t>
        </is>
      </c>
      <c>
        <is>
          <t>18.10.2022 01:53:03</t>
        </is>
      </c>
      <c>
        <v>0.499166666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18.469167</v>
      </c>
      <c>
        <v>0</v>
      </c>
      <c>
        <v>0</v>
      </c>
      <c>
        <v>0</v>
      </c>
      <c>
        <v>0</v>
      </c>
    </row>
    <row>
      <c>
        <v>2396143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BOZKÖY TR-1 35-16-M00051_953336557_953336557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01:23:26</t>
        </is>
      </c>
      <c>
        <is>
          <t>18.10.2022 03:06:38</t>
        </is>
      </c>
      <c>
        <v>1.72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1.72</v>
      </c>
      <c>
        <v>0</v>
      </c>
      <c>
        <v>0</v>
      </c>
      <c>
        <v>0</v>
      </c>
      <c>
        <v>0</v>
      </c>
    </row>
    <row>
      <c>
        <v>2396145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PAYAMLI M-16 35-25-M00167_A_56377022_56377022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01:33:13</t>
        </is>
      </c>
      <c>
        <is>
          <t>18.10.2022 02:53:09</t>
        </is>
      </c>
      <c>
        <v>1.332222222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81.265556</v>
      </c>
      <c>
        <v>0</v>
      </c>
      <c>
        <v>0</v>
      </c>
      <c>
        <v>0</v>
      </c>
      <c>
        <v>0</v>
      </c>
    </row>
    <row>
      <c>
        <v>2396146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35-21-A00001_KÜÇÜKBAHÇE L05_2063035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18.10.2022 01:40:38</t>
        </is>
      </c>
      <c>
        <is>
          <t>18.10.2022 01:55:29</t>
        </is>
      </c>
      <c>
        <v>0.2475</v>
      </c>
      <c>
        <v>0</v>
      </c>
      <c>
        <v>0</v>
      </c>
      <c>
        <v>1</v>
      </c>
      <c>
        <v>13</v>
      </c>
      <c>
        <v>36</v>
      </c>
      <c>
        <v>927</v>
      </c>
      <c>
        <v>0</v>
      </c>
      <c>
        <v>0</v>
      </c>
      <c>
        <v>0.2475</v>
      </c>
      <c>
        <v>3.2175</v>
      </c>
      <c>
        <v>8.91</v>
      </c>
      <c>
        <v>229.4325</v>
      </c>
    </row>
    <row>
      <c>
        <v>2396150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K-4069 35-04-K04069_35-04-K04069_2356672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02:17:00</t>
        </is>
      </c>
      <c>
        <is>
          <t>18.10.2022 02:37:58</t>
        </is>
      </c>
      <c>
        <v>0.349444444</v>
      </c>
      <c>
        <v>0</v>
      </c>
      <c>
        <v>212</v>
      </c>
      <c>
        <v>0</v>
      </c>
      <c>
        <v>0</v>
      </c>
      <c>
        <v>0</v>
      </c>
      <c>
        <v>0</v>
      </c>
      <c>
        <v>0</v>
      </c>
      <c>
        <v>74.082222</v>
      </c>
      <c>
        <v>0</v>
      </c>
      <c>
        <v>0</v>
      </c>
      <c>
        <v>0</v>
      </c>
      <c>
        <v>0</v>
      </c>
    </row>
    <row>
      <c>
        <v>2396153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K-3687 35-04-K03687_35-04-K03687_2350738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02:45:00</t>
        </is>
      </c>
      <c>
        <is>
          <t>18.10.2022 03:44:24</t>
        </is>
      </c>
      <c>
        <v>0.99</v>
      </c>
      <c>
        <v>0</v>
      </c>
      <c>
        <v>201</v>
      </c>
      <c>
        <v>0</v>
      </c>
      <c>
        <v>0</v>
      </c>
      <c>
        <v>0</v>
      </c>
      <c>
        <v>0</v>
      </c>
      <c>
        <v>0</v>
      </c>
      <c>
        <v>198.99</v>
      </c>
      <c>
        <v>0</v>
      </c>
      <c>
        <v>0</v>
      </c>
      <c>
        <v>0</v>
      </c>
      <c>
        <v>0</v>
      </c>
    </row>
    <row>
      <c>
        <v>2396156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TR-1 35-31-L00144_B_72255944_72255944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02:53:09</t>
        </is>
      </c>
      <c>
        <is>
          <t>18.10.2022 06:42:05</t>
        </is>
      </c>
      <c>
        <v>3.815555555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110.651111</v>
      </c>
      <c>
        <v>0</v>
      </c>
      <c>
        <v>0</v>
      </c>
    </row>
    <row>
      <c>
        <v>2396155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DM-1/11 45-71-M00030_DAĞITIM TRAFOSU DM-1/11 M03_66459271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03:20:21</t>
        </is>
      </c>
      <c>
        <is>
          <t>18.10.2022 04:18:16</t>
        </is>
      </c>
      <c>
        <v>0.965277777</v>
      </c>
      <c>
        <v>0</v>
      </c>
      <c>
        <v>907</v>
      </c>
      <c>
        <v>0</v>
      </c>
      <c>
        <v>0</v>
      </c>
      <c>
        <v>0</v>
      </c>
      <c>
        <v>0</v>
      </c>
      <c>
        <v>0</v>
      </c>
      <c>
        <v>875.506944</v>
      </c>
      <c>
        <v>0</v>
      </c>
      <c>
        <v>0</v>
      </c>
      <c>
        <v>0</v>
      </c>
      <c>
        <v>0</v>
      </c>
    </row>
    <row>
      <c>
        <v>2396171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ZEYBEKLER TR-1 45-81-M00098_A_56398821_56398821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06:23:16</t>
        </is>
      </c>
      <c>
        <is>
          <t>18.10.2022 09:52:02</t>
        </is>
      </c>
      <c>
        <v>3.479444444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13.917778</v>
      </c>
    </row>
    <row>
      <c>
        <v>2396172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35-18-A00001_VAKIFLAR L06_2308114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06:26:58</t>
        </is>
      </c>
      <c>
        <is>
          <t>18.10.2022 06:36:25</t>
        </is>
      </c>
      <c>
        <v>0.1575</v>
      </c>
      <c>
        <v>0</v>
      </c>
      <c>
        <v>0</v>
      </c>
      <c>
        <v>12</v>
      </c>
      <c>
        <v>4453</v>
      </c>
      <c>
        <v>0</v>
      </c>
      <c>
        <v>0</v>
      </c>
      <c>
        <v>0</v>
      </c>
      <c>
        <v>0</v>
      </c>
      <c>
        <v>1.89</v>
      </c>
      <c>
        <v>701.3475</v>
      </c>
      <c>
        <v>0</v>
      </c>
      <c>
        <v>0</v>
      </c>
    </row>
    <row>
      <c>
        <v>2396176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L-10 KARADAĞ DM 35-18-L00010_TOTAL ÇIKIŞ L03_72054839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06:52:50</t>
        </is>
      </c>
      <c>
        <is>
          <t>18.10.2022 07:52:45</t>
        </is>
      </c>
      <c>
        <v>0.998611111</v>
      </c>
      <c>
        <v>0</v>
      </c>
      <c>
        <v>0</v>
      </c>
      <c>
        <v>0</v>
      </c>
      <c>
        <v>927</v>
      </c>
      <c>
        <v>0</v>
      </c>
      <c>
        <v>0</v>
      </c>
      <c>
        <v>0</v>
      </c>
      <c>
        <v>0</v>
      </c>
      <c>
        <v>0</v>
      </c>
      <c>
        <v>925.7125</v>
      </c>
      <c>
        <v>0</v>
      </c>
      <c>
        <v>0</v>
      </c>
    </row>
    <row>
      <c>
        <v>2396180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L-46 HARİTACILAR 35-14-L00046_956634536_956634536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07:04:33</t>
        </is>
      </c>
      <c>
        <is>
          <t>18.10.2022 10:28:38</t>
        </is>
      </c>
      <c>
        <v>3.401388888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3.401389</v>
      </c>
      <c>
        <v>0</v>
      </c>
      <c>
        <v>0</v>
      </c>
      <c>
        <v>0</v>
      </c>
      <c>
        <v>0</v>
      </c>
    </row>
    <row>
      <c>
        <v>2396179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K-123 35-01-K00123_B_56374946_56374946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18.10.2022 07:08:52</t>
        </is>
      </c>
      <c>
        <is>
          <t>18.10.2022 13:55:30</t>
        </is>
      </c>
      <c>
        <v>6.777222222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616.727222</v>
      </c>
      <c>
        <v>0</v>
      </c>
      <c>
        <v>0</v>
      </c>
      <c>
        <v>0</v>
      </c>
      <c>
        <v>0</v>
      </c>
    </row>
    <row>
      <c>
        <v>2396181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07:14:27</t>
        </is>
      </c>
      <c>
        <is>
          <t>18.10.2022 07:55:17</t>
        </is>
      </c>
      <c>
        <v>0.680555555</v>
      </c>
      <c>
        <v>260</v>
      </c>
      <c>
        <v>181</v>
      </c>
      <c>
        <v>0</v>
      </c>
      <c>
        <v>0</v>
      </c>
      <c>
        <v>0</v>
      </c>
      <c>
        <v>0</v>
      </c>
      <c>
        <v>176.944444</v>
      </c>
      <c>
        <v>123.180555</v>
      </c>
      <c>
        <v>0</v>
      </c>
      <c>
        <v>0</v>
      </c>
      <c>
        <v>0</v>
      </c>
      <c>
        <v>0</v>
      </c>
    </row>
    <row>
      <c>
        <v>2396182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ÇAVUŞKÖY TR-1 35-28-M00346_DIREK TIPI TRAFO HUCRESI H01_2108303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07:33:03</t>
        </is>
      </c>
      <c>
        <is>
          <t>18.10.2022 08:56:08</t>
        </is>
      </c>
      <c>
        <v>1.384722222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168.936111</v>
      </c>
      <c>
        <v>0</v>
      </c>
      <c>
        <v>0</v>
      </c>
      <c>
        <v>0</v>
      </c>
      <c>
        <v>0</v>
      </c>
    </row>
    <row>
      <c>
        <v>2396186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SÜLEYMANLI TR-10 45-72-L00304_956526717_956526717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07:45:43</t>
        </is>
      </c>
      <c>
        <is>
          <t>18.10.2022 09:26:12</t>
        </is>
      </c>
      <c>
        <v>1.674722222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1.674722</v>
      </c>
      <c>
        <v>0</v>
      </c>
      <c>
        <v>0</v>
      </c>
      <c>
        <v>0</v>
      </c>
      <c>
        <v>0</v>
      </c>
    </row>
    <row>
      <c>
        <v>2396188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KARABURUN İM 35-21-A00001_HatBaşıAyırıcı_53138039 L05_53138039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07:51:06</t>
        </is>
      </c>
      <c>
        <is>
          <t>18.10.2022 09:12:33</t>
        </is>
      </c>
      <c>
        <v>1.3575</v>
      </c>
      <c>
        <v>0</v>
      </c>
      <c>
        <v>0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200.91</v>
      </c>
    </row>
    <row>
      <c>
        <v>2396194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SAĞRAKÇI TR-1 45-72-L00219_B_56406417_56406417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08:17:07</t>
        </is>
      </c>
      <c>
        <is>
          <t>18.10.2022 12:00:42</t>
        </is>
      </c>
      <c>
        <v>3.726388888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137.876389</v>
      </c>
    </row>
    <row>
      <c>
        <v>2396201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MAHMUTLAR KÖK 45-74-M00354_HatBaşıAyırıcı_77952727 M010_77952727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08:17:44</t>
        </is>
      </c>
      <c>
        <is>
          <t>18.10.2022 09:23:59</t>
        </is>
      </c>
      <c>
        <v>1.104166666</v>
      </c>
      <c>
        <v>0</v>
      </c>
      <c>
        <v>0</v>
      </c>
      <c>
        <v>0</v>
      </c>
      <c>
        <v>205</v>
      </c>
      <c>
        <v>0</v>
      </c>
      <c>
        <v>246</v>
      </c>
      <c>
        <v>0</v>
      </c>
      <c>
        <v>0</v>
      </c>
      <c>
        <v>0</v>
      </c>
      <c>
        <v>226.354167</v>
      </c>
      <c>
        <v>0</v>
      </c>
      <c>
        <v>271.625</v>
      </c>
    </row>
    <row>
      <c>
        <v>2396196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TR-3 35-31-L00072_47943192_56370456_56370456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08:19:33</t>
        </is>
      </c>
      <c>
        <is>
          <t>18.10.2022 09:09:38</t>
        </is>
      </c>
      <c>
        <v>0.834722222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15.859722</v>
      </c>
    </row>
    <row>
      <c>
        <v>2396200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DEREKÖY TR-1 35-27-M00966_C_56382333_56382333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08:19:34</t>
        </is>
      </c>
      <c>
        <is>
          <t>18.10.2022 09:28:54</t>
        </is>
      </c>
      <c>
        <v>1.155555555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65.866667</v>
      </c>
      <c>
        <v>0</v>
      </c>
      <c>
        <v>0</v>
      </c>
      <c>
        <v>0</v>
      </c>
      <c>
        <v>0</v>
      </c>
    </row>
    <row>
      <c>
        <v>2396197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MERSİNLİDERE TR-4 (GARİPLER) 35-31-L00200__72372334_72372334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08:23:23</t>
        </is>
      </c>
      <c>
        <is>
          <t>18.10.2022 13:33:49</t>
        </is>
      </c>
      <c>
        <v>5.173888888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20.695556</v>
      </c>
    </row>
    <row>
      <c>
        <v>2396203</v>
      </c>
      <c>
        <v>1</v>
      </c>
      <c>
        <is>
          <t>MANİSA</t>
        </is>
      </c>
      <c>
        <v>KÖPRÜBAŞI</v>
      </c>
      <c>
        <is>
          <t>AG Fideri</t>
        </is>
      </c>
      <c t="inlineStr">
        <is>
          <t>KASAR KÖYÜ TR-1 45-86-M00098_A_56389360_56389360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08:29:06</t>
        </is>
      </c>
      <c>
        <is>
          <t>18.10.2022 09:13:31</t>
        </is>
      </c>
      <c>
        <v>0.740277777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2.961111</v>
      </c>
      <c>
        <v>0</v>
      </c>
      <c>
        <v>0</v>
      </c>
    </row>
    <row>
      <c>
        <v>2396202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35-29-A00001_MAHMUTLAR L13_2060147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08:30:05</t>
        </is>
      </c>
      <c>
        <is>
          <t>18.10.2022 08:33:09</t>
        </is>
      </c>
      <c>
        <v>0.051111111</v>
      </c>
      <c>
        <v>36</v>
      </c>
      <c>
        <v>103</v>
      </c>
      <c>
        <v>0</v>
      </c>
      <c>
        <v>0</v>
      </c>
      <c>
        <v>1</v>
      </c>
      <c>
        <v>18</v>
      </c>
      <c>
        <v>1.84</v>
      </c>
      <c>
        <v>5.264444</v>
      </c>
      <c>
        <v>0</v>
      </c>
      <c>
        <v>0</v>
      </c>
      <c>
        <v>0.051111</v>
      </c>
      <c>
        <v>0.92</v>
      </c>
    </row>
    <row>
      <c>
        <v>2396204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45-78-M00730_KABAZLI M01_2105504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18.10.2022 08:31:19</t>
        </is>
      </c>
      <c>
        <is>
          <t>18.10.2022 08:31:44</t>
        </is>
      </c>
      <c>
        <v>0.006944444</v>
      </c>
      <c>
        <v>3</v>
      </c>
      <c>
        <v>502</v>
      </c>
      <c>
        <v>0</v>
      </c>
      <c>
        <v>0</v>
      </c>
      <c>
        <v>52</v>
      </c>
      <c>
        <v>1619</v>
      </c>
      <c>
        <v>0.020833</v>
      </c>
      <c>
        <v>3.486111</v>
      </c>
      <c>
        <v>0</v>
      </c>
      <c>
        <v>0</v>
      </c>
      <c>
        <v>0.361111</v>
      </c>
      <c>
        <v>11.243055</v>
      </c>
    </row>
    <row>
      <c>
        <v>2396206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35-23-M00024_A_56373624_56373624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18.10.2022 08:36:52</t>
        </is>
      </c>
      <c>
        <is>
          <t>18.10.2022 10:28:02</t>
        </is>
      </c>
      <c>
        <v>1.852777777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390.936111</v>
      </c>
      <c>
        <v>0</v>
      </c>
      <c>
        <v>0</v>
      </c>
      <c>
        <v>0</v>
      </c>
      <c>
        <v>0</v>
      </c>
    </row>
    <row>
      <c>
        <v>2396211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L-221 35-18-L00221_6938802_56394911_56394911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08:40:28</t>
        </is>
      </c>
      <c>
        <is>
          <t>18.10.2022 10:08:33</t>
        </is>
      </c>
      <c>
        <v>1.468055555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22.020833</v>
      </c>
      <c>
        <v>0</v>
      </c>
      <c>
        <v>0</v>
      </c>
    </row>
    <row>
      <c>
        <v>2396213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TR-3 35-21-L00007_953364010_953364010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08:50:03</t>
        </is>
      </c>
      <c>
        <is>
          <t>18.10.2022 13:32:07</t>
        </is>
      </c>
      <c>
        <v>4.701111111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4.701111</v>
      </c>
      <c>
        <v>0</v>
      </c>
      <c>
        <v>0</v>
      </c>
    </row>
    <row>
      <c>
        <v>2396216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SIRIMLI TR-1 35-31-L00201_47875029_56380207_56380207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08:56:03</t>
        </is>
      </c>
      <c>
        <is>
          <t>18.10.2022 12:20:33</t>
        </is>
      </c>
      <c>
        <v>3.408333333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68.166667</v>
      </c>
    </row>
    <row>
      <c>
        <v>2396215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35-23-M00024_B_56373625_56373625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08:58:24</t>
        </is>
      </c>
      <c>
        <is>
          <t>18.10.2022 17:15:38</t>
        </is>
      </c>
      <c>
        <v>8.287222222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953.030556</v>
      </c>
      <c>
        <v>0</v>
      </c>
      <c>
        <v>0</v>
      </c>
      <c>
        <v>0</v>
      </c>
      <c>
        <v>0</v>
      </c>
    </row>
    <row>
      <c>
        <v>2396217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TR-65 45-77-L00065_TR-73 L02_2109415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08:59:31</t>
        </is>
      </c>
      <c>
        <is>
          <t>18.10.2022 11:13:13</t>
        </is>
      </c>
      <c>
        <v>2.228333333</v>
      </c>
      <c>
        <v>0</v>
      </c>
      <c>
        <v>0</v>
      </c>
      <c>
        <v>1</v>
      </c>
      <c>
        <v>151</v>
      </c>
      <c>
        <v>0</v>
      </c>
      <c>
        <v>0</v>
      </c>
      <c>
        <v>0</v>
      </c>
      <c>
        <v>0</v>
      </c>
      <c>
        <v>2.228333</v>
      </c>
      <c>
        <v>336.478333</v>
      </c>
      <c>
        <v>0</v>
      </c>
      <c>
        <v>0</v>
      </c>
    </row>
    <row>
      <c>
        <v>2396225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DM-4/TR-9 35-26-M01535_956625370_956625370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08:59:52</t>
        </is>
      </c>
      <c>
        <is>
          <t>18.10.2022 10:01:25</t>
        </is>
      </c>
      <c>
        <v>1.025833333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1.025833</v>
      </c>
      <c>
        <v>0</v>
      </c>
      <c>
        <v>0</v>
      </c>
      <c>
        <v>0</v>
      </c>
      <c>
        <v>0</v>
      </c>
    </row>
    <row>
      <c>
        <v>2396222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BOZDAĞ TR-8 35-15-L00287_950403336_950403336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09:00:41</t>
        </is>
      </c>
      <c>
        <is>
          <t>18.10.2022 13:43:17</t>
        </is>
      </c>
      <c>
        <v>4.71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4.71</v>
      </c>
    </row>
    <row>
      <c>
        <v>2396219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K-1443 35-01-K01443_B_56380475_56380475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09:00:49</t>
        </is>
      </c>
      <c>
        <is>
          <t>18.10.2022 13:56:40</t>
        </is>
      </c>
      <c>
        <v>4.930833333</v>
      </c>
      <c>
        <v>0</v>
      </c>
      <c>
        <v>130</v>
      </c>
      <c>
        <v>0</v>
      </c>
      <c>
        <v>0</v>
      </c>
      <c>
        <v>0</v>
      </c>
      <c>
        <v>0</v>
      </c>
      <c>
        <v>0</v>
      </c>
      <c>
        <v>641.008333</v>
      </c>
      <c>
        <v>0</v>
      </c>
      <c>
        <v>0</v>
      </c>
      <c>
        <v>0</v>
      </c>
      <c>
        <v>0</v>
      </c>
    </row>
    <row>
      <c>
        <v>2396227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45-75-M00067_HatBaşıAyırıcı_53135021 M05_53135021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09:01:17</t>
        </is>
      </c>
      <c>
        <is>
          <t>18.10.2022 11:16:52</t>
        </is>
      </c>
      <c>
        <v>2.259722222</v>
      </c>
      <c>
        <v>0</v>
      </c>
      <c>
        <v>0</v>
      </c>
      <c>
        <v>0</v>
      </c>
      <c>
        <v>0</v>
      </c>
      <c>
        <v>3</v>
      </c>
      <c>
        <v>205</v>
      </c>
      <c>
        <v>0</v>
      </c>
      <c>
        <v>0</v>
      </c>
      <c>
        <v>0</v>
      </c>
      <c>
        <v>0</v>
      </c>
      <c>
        <v>6.779167</v>
      </c>
      <c>
        <v>463.243056</v>
      </c>
    </row>
    <row>
      <c>
        <v>2396218</v>
      </c>
      <c>
        <v>1</v>
      </c>
      <c>
        <is>
          <t>MANİSA</t>
        </is>
      </c>
      <c>
        <v>AHMETLİ</v>
      </c>
      <c>
        <is>
          <t>DM</t>
        </is>
      </c>
      <c t="inlineStr">
        <is>
          <t>AHMETLİ İM 45-84-A00001_KÖY GRUBU L05_2314527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09:01:54</t>
        </is>
      </c>
      <c>
        <is>
          <t>18.10.2022 16:59:13</t>
        </is>
      </c>
      <c>
        <v>7.955277777</v>
      </c>
      <c>
        <v>21</v>
      </c>
      <c>
        <v>0</v>
      </c>
      <c>
        <v>33</v>
      </c>
      <c>
        <v>329</v>
      </c>
      <c>
        <v>0</v>
      </c>
      <c>
        <v>0</v>
      </c>
      <c>
        <v>167.060833</v>
      </c>
      <c>
        <v>0</v>
      </c>
      <c>
        <v>262.524167</v>
      </c>
      <c>
        <v>2617.286389</v>
      </c>
      <c>
        <v>0</v>
      </c>
      <c>
        <v>0</v>
      </c>
    </row>
    <row>
      <c>
        <v>2396221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35-22-M00085_ÇİLEME-MALTA-SANCAKLI M08_50066611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09:02:10</t>
        </is>
      </c>
      <c>
        <is>
          <t>18.10.2022 16:35:19</t>
        </is>
      </c>
      <c>
        <v>7.5525</v>
      </c>
      <c>
        <v>7</v>
      </c>
      <c>
        <v>1071</v>
      </c>
      <c>
        <v>0</v>
      </c>
      <c>
        <v>0</v>
      </c>
      <c>
        <v>0</v>
      </c>
      <c>
        <v>0</v>
      </c>
      <c>
        <v>52.8675</v>
      </c>
      <c>
        <v>8088.7275</v>
      </c>
      <c>
        <v>0</v>
      </c>
      <c>
        <v>0</v>
      </c>
      <c>
        <v>0</v>
      </c>
      <c>
        <v>0</v>
      </c>
    </row>
    <row>
      <c>
        <v>2396224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TR-13 DAVUT KISRAK PARKI 35-26-M00013_8229140_56358661_56358661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18.10.2022 09:02:53</t>
        </is>
      </c>
      <c>
        <is>
          <t>18.10.2022 17:15:54</t>
        </is>
      </c>
      <c>
        <v>8.216944444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213.640556</v>
      </c>
      <c>
        <v>0</v>
      </c>
      <c>
        <v>0</v>
      </c>
      <c>
        <v>0</v>
      </c>
      <c>
        <v>0</v>
      </c>
    </row>
    <row>
      <c>
        <v>2396226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TR-65 45-77-L00065_TR-63 L03_2330689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09:06:26</t>
        </is>
      </c>
      <c>
        <is>
          <t>18.10.2022 11:14:28</t>
        </is>
      </c>
      <c>
        <v>2.133888888</v>
      </c>
      <c>
        <v>0</v>
      </c>
      <c>
        <v>0</v>
      </c>
      <c>
        <v>4</v>
      </c>
      <c>
        <v>23</v>
      </c>
      <c>
        <v>0</v>
      </c>
      <c>
        <v>0</v>
      </c>
      <c>
        <v>0</v>
      </c>
      <c>
        <v>0</v>
      </c>
      <c>
        <v>8.535556</v>
      </c>
      <c>
        <v>49.079444</v>
      </c>
      <c>
        <v>0</v>
      </c>
      <c>
        <v>0</v>
      </c>
    </row>
    <row>
      <c>
        <v>2396231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ÇALIKLI TR-1 45-81-M00174_C_56385450_56385450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09:08:18</t>
        </is>
      </c>
      <c>
        <is>
          <t>18.10.2022 11:32:59</t>
        </is>
      </c>
      <c>
        <v>2.411388888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21.7025</v>
      </c>
    </row>
    <row>
      <c>
        <v>2396229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45-78-M00730_ÇAKALDOĞAN M03_2327657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09:08:58</t>
        </is>
      </c>
      <c>
        <is>
          <t>18.10.2022 17:16:12</t>
        </is>
      </c>
      <c>
        <v>8.120555555</v>
      </c>
      <c>
        <v>3</v>
      </c>
      <c>
        <v>493</v>
      </c>
      <c>
        <v>0</v>
      </c>
      <c>
        <v>0</v>
      </c>
      <c>
        <v>8</v>
      </c>
      <c>
        <v>357</v>
      </c>
      <c>
        <v>24.361667</v>
      </c>
      <c>
        <v>4003.433889</v>
      </c>
      <c>
        <v>0</v>
      </c>
      <c>
        <v>0</v>
      </c>
      <c>
        <v>64.964444</v>
      </c>
      <c>
        <v>2899.038333</v>
      </c>
    </row>
    <row>
      <c>
        <v>2396233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TR-35 35-27-M00035_98829629_98829629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09:09:09</t>
        </is>
      </c>
      <c>
        <is>
          <t>18.10.2022 10:16:35</t>
        </is>
      </c>
      <c>
        <v>1.123888888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1.123889</v>
      </c>
      <c>
        <v>0</v>
      </c>
      <c>
        <v>0</v>
      </c>
      <c>
        <v>0</v>
      </c>
      <c>
        <v>0</v>
      </c>
    </row>
    <row>
      <c>
        <v>2396230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35-27-A00002_KUYUCAK M07_2306689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09:10:46</t>
        </is>
      </c>
      <c>
        <is>
          <t>18.10.2022 09:14:44</t>
        </is>
      </c>
      <c>
        <v>0.066375833</v>
      </c>
      <c>
        <v>58</v>
      </c>
      <c>
        <v>574</v>
      </c>
      <c>
        <v>0</v>
      </c>
      <c>
        <v>0</v>
      </c>
      <c>
        <v>0</v>
      </c>
      <c>
        <v>0</v>
      </c>
      <c>
        <v>3.849798</v>
      </c>
      <c>
        <v>38.099728</v>
      </c>
      <c>
        <v>0</v>
      </c>
      <c>
        <v>0</v>
      </c>
      <c>
        <v>0</v>
      </c>
      <c>
        <v>0</v>
      </c>
    </row>
    <row>
      <c>
        <v>2396238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DİKİLİ İM 35-30-A00001_DEMİRTAŞ M02_72356797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09:11:44</t>
        </is>
      </c>
      <c>
        <is>
          <t>18.10.2022 16:34:09</t>
        </is>
      </c>
      <c>
        <v>7.373611111</v>
      </c>
      <c>
        <v>0</v>
      </c>
      <c>
        <v>0</v>
      </c>
      <c>
        <v>14</v>
      </c>
      <c>
        <v>235</v>
      </c>
      <c>
        <v>86</v>
      </c>
      <c>
        <v>862</v>
      </c>
      <c>
        <v>0</v>
      </c>
      <c>
        <v>0</v>
      </c>
      <c>
        <v>103.230556</v>
      </c>
      <c>
        <v>1732.798611</v>
      </c>
      <c>
        <v>634.130556</v>
      </c>
      <c>
        <v>6356.052778</v>
      </c>
    </row>
    <row>
      <c>
        <v>2396235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35-21-A00001_KÜÇÜKBAHÇE L05_2063035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09:12:33</t>
        </is>
      </c>
      <c>
        <is>
          <t>18.10.2022 17:15:00</t>
        </is>
      </c>
      <c>
        <v>8.040833333</v>
      </c>
      <c>
        <v>0</v>
      </c>
      <c>
        <v>0</v>
      </c>
      <c>
        <v>1</v>
      </c>
      <c>
        <v>13</v>
      </c>
      <c>
        <v>36</v>
      </c>
      <c>
        <v>1074</v>
      </c>
      <c>
        <v>0</v>
      </c>
      <c>
        <v>0</v>
      </c>
      <c>
        <v>8.040833</v>
      </c>
      <c>
        <v>104.530833</v>
      </c>
      <c>
        <v>289.47</v>
      </c>
      <c>
        <v>8635.855</v>
      </c>
    </row>
    <row>
      <c>
        <v>2396245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TURGUTALP TR-1 45-82-M00051_DAĞITIM TRAFO TURGUTALP TR-1 M01_85188479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09:14:11</t>
        </is>
      </c>
      <c>
        <is>
          <t>18.10.2022 17:40:38</t>
        </is>
      </c>
      <c>
        <v>8.440833333</v>
      </c>
      <c>
        <v>0</v>
      </c>
      <c>
        <v>614</v>
      </c>
      <c>
        <v>0</v>
      </c>
      <c>
        <v>0</v>
      </c>
      <c>
        <v>0</v>
      </c>
      <c>
        <v>0</v>
      </c>
      <c>
        <v>0</v>
      </c>
      <c>
        <v>5182.671666</v>
      </c>
      <c>
        <v>0</v>
      </c>
      <c>
        <v>0</v>
      </c>
      <c>
        <v>0</v>
      </c>
      <c>
        <v>0</v>
      </c>
    </row>
    <row>
      <c>
        <v>2396239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K-2738 35-03-K02738_F_56359204_56359204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18.10.2022 09:16:26</t>
        </is>
      </c>
      <c>
        <is>
          <t>18.10.2022 17:03:16</t>
        </is>
      </c>
      <c>
        <v>7.780555555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373.466667</v>
      </c>
      <c>
        <v>0</v>
      </c>
      <c>
        <v>0</v>
      </c>
      <c>
        <v>0</v>
      </c>
      <c>
        <v>0</v>
      </c>
    </row>
    <row>
      <c>
        <v>2396248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ESKİOBA KÖK 35-29-L00037_MAHMUTLAR L02_2324401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09:18:30</t>
        </is>
      </c>
      <c>
        <is>
          <t>18.10.2022 13:21:29</t>
        </is>
      </c>
      <c>
        <v>4.049722222</v>
      </c>
      <c>
        <v>37</v>
      </c>
      <c>
        <v>688</v>
      </c>
      <c>
        <v>13</v>
      </c>
      <c>
        <v>6</v>
      </c>
      <c>
        <v>0</v>
      </c>
      <c>
        <v>0</v>
      </c>
      <c>
        <v>149.839722</v>
      </c>
      <c>
        <v>2786.208889</v>
      </c>
      <c>
        <v>52.646389</v>
      </c>
      <c>
        <v>24.298333</v>
      </c>
      <c>
        <v>0</v>
      </c>
      <c>
        <v>0</v>
      </c>
    </row>
    <row>
      <c>
        <v>2396244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KÜÇÜKAVULCUK DM 35-15-L00727_BÜYÜKAVLUCUK L03_72098512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09:20:13</t>
        </is>
      </c>
      <c>
        <is>
          <t>18.10.2022 13:04:11</t>
        </is>
      </c>
      <c>
        <v>3.732777777</v>
      </c>
      <c>
        <v>5</v>
      </c>
      <c>
        <v>367</v>
      </c>
      <c>
        <v>0</v>
      </c>
      <c>
        <v>0</v>
      </c>
      <c>
        <v>0</v>
      </c>
      <c>
        <v>0</v>
      </c>
      <c>
        <v>18.663889</v>
      </c>
      <c>
        <v>1369.929444</v>
      </c>
      <c>
        <v>0</v>
      </c>
      <c>
        <v>0</v>
      </c>
      <c>
        <v>0</v>
      </c>
      <c>
        <v>0</v>
      </c>
    </row>
    <row>
      <c>
        <v>2396249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45-75-M00050_KÜREKÇİ M09_2083714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09:22:43</t>
        </is>
      </c>
      <c>
        <is>
          <t>18.10.2022 09:30:00</t>
        </is>
      </c>
      <c>
        <v>0.121388888</v>
      </c>
      <c>
        <v>0</v>
      </c>
      <c>
        <v>2</v>
      </c>
      <c>
        <v>8</v>
      </c>
      <c>
        <v>347</v>
      </c>
      <c>
        <v>16</v>
      </c>
      <c>
        <v>620</v>
      </c>
      <c>
        <v>0</v>
      </c>
      <c>
        <v>0.242778</v>
      </c>
      <c>
        <v>0.971111</v>
      </c>
      <c>
        <v>42.121944</v>
      </c>
      <c>
        <v>1.942222</v>
      </c>
      <c>
        <v>75.261111</v>
      </c>
    </row>
    <row>
      <c>
        <v>2396254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MERSİN MAH. 35-20-M00036_7523070_56376441_56376441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18.10.2022 09:25:19</t>
        </is>
      </c>
      <c>
        <is>
          <t>18.10.2022 12:57:35</t>
        </is>
      </c>
      <c>
        <v>3.537777777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49.528889</v>
      </c>
      <c>
        <v>0</v>
      </c>
      <c>
        <v>0</v>
      </c>
      <c>
        <v>0</v>
      </c>
      <c>
        <v>0</v>
      </c>
    </row>
    <row>
      <c>
        <v>2396251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İM-1 35-16-A00001_İZMİR BŞB BERGAMA BES M02_72055165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18.10.2022 09:25:55</t>
        </is>
      </c>
      <c>
        <is>
          <t>18.10.2022 12:44:26</t>
        </is>
      </c>
      <c>
        <v>3.308611111</v>
      </c>
      <c>
        <v>2</v>
      </c>
      <c>
        <v>0</v>
      </c>
      <c>
        <v>0</v>
      </c>
      <c>
        <v>0</v>
      </c>
      <c>
        <v>0</v>
      </c>
      <c>
        <v>0</v>
      </c>
      <c>
        <v>6.617222</v>
      </c>
      <c>
        <v>0</v>
      </c>
      <c>
        <v>0</v>
      </c>
      <c>
        <v>0</v>
      </c>
      <c>
        <v>0</v>
      </c>
      <c>
        <v>0</v>
      </c>
    </row>
    <row>
      <c>
        <v>2396246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35-26-A00004_SANAYİ-2 M11_2305578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18.10.2022 09:27:13</t>
        </is>
      </c>
      <c>
        <is>
          <t>18.10.2022 09:40:14</t>
        </is>
      </c>
      <c>
        <v>0.216944444</v>
      </c>
      <c>
        <v>98</v>
      </c>
      <c>
        <v>13801</v>
      </c>
      <c>
        <v>0</v>
      </c>
      <c>
        <v>0</v>
      </c>
      <c>
        <v>0</v>
      </c>
      <c>
        <v>0</v>
      </c>
      <c>
        <v>21.260556</v>
      </c>
      <c>
        <v>2994.050272</v>
      </c>
      <c>
        <v>0</v>
      </c>
      <c>
        <v>0</v>
      </c>
      <c>
        <v>0</v>
      </c>
      <c>
        <v>0</v>
      </c>
    </row>
    <row>
      <c>
        <v>2396256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BEYOBA TR-10 45-72-M00425_DAĞITIM TRAFOSU TR-10 M06_2329712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09:30:22</t>
        </is>
      </c>
      <c>
        <is>
          <t>18.10.2022 11:22:36</t>
        </is>
      </c>
      <c>
        <v>1.870555555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114.103889</v>
      </c>
      <c>
        <v>0</v>
      </c>
      <c>
        <v>0</v>
      </c>
      <c>
        <v>0</v>
      </c>
      <c>
        <v>0</v>
      </c>
    </row>
    <row>
      <c>
        <v>2396258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L-20 DÖRT YOL KAVŞAĞI 35-14-L00020_AKARCA L05_82817174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09:31:01</t>
        </is>
      </c>
      <c>
        <is>
          <t>18.10.2022 14:36:58</t>
        </is>
      </c>
      <c>
        <v>5.099166666</v>
      </c>
      <c>
        <v>16</v>
      </c>
      <c>
        <v>5584</v>
      </c>
      <c>
        <v>0</v>
      </c>
      <c>
        <v>0</v>
      </c>
      <c>
        <v>0</v>
      </c>
      <c>
        <v>0</v>
      </c>
      <c>
        <v>81.586667</v>
      </c>
      <c>
        <v>28473.746663</v>
      </c>
      <c>
        <v>0</v>
      </c>
      <c>
        <v>0</v>
      </c>
      <c>
        <v>0</v>
      </c>
      <c>
        <v>0</v>
      </c>
    </row>
    <row>
      <c>
        <v>2396257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35-10-A00002_GÖNEN M09_2096980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09:32:50</t>
        </is>
      </c>
      <c>
        <is>
          <t>18.10.2022 16:54:18</t>
        </is>
      </c>
      <c>
        <v>7.357777777</v>
      </c>
      <c>
        <v>15</v>
      </c>
      <c>
        <v>1060</v>
      </c>
      <c>
        <v>0</v>
      </c>
      <c>
        <v>0</v>
      </c>
      <c>
        <v>0</v>
      </c>
      <c>
        <v>0</v>
      </c>
      <c>
        <v>110.366667</v>
      </c>
      <c>
        <v>7799.244444</v>
      </c>
      <c>
        <v>0</v>
      </c>
      <c>
        <v>0</v>
      </c>
      <c>
        <v>0</v>
      </c>
      <c>
        <v>0</v>
      </c>
    </row>
    <row>
      <c>
        <v>2396260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TR-3 35-31-L00081_35-31-L00081_2363469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18.10.2022 09:34:14</t>
        </is>
      </c>
      <c>
        <is>
          <t>18.10.2022 18:13:27</t>
        </is>
      </c>
      <c>
        <v>8.653611111</v>
      </c>
      <c>
        <v>0</v>
      </c>
      <c>
        <v>0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467.295</v>
      </c>
    </row>
    <row>
      <c>
        <v>2396262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35-10-A00002_KÖYLER L04_2101674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09:37:08</t>
        </is>
      </c>
      <c>
        <is>
          <t>18.10.2022 16:55:10</t>
        </is>
      </c>
      <c>
        <v>7.300555555</v>
      </c>
      <c>
        <v>22</v>
      </c>
      <c>
        <v>1312</v>
      </c>
      <c>
        <v>0</v>
      </c>
      <c>
        <v>0</v>
      </c>
      <c>
        <v>0</v>
      </c>
      <c>
        <v>0</v>
      </c>
      <c>
        <v>160.612222</v>
      </c>
      <c>
        <v>9578.328888</v>
      </c>
      <c>
        <v>0</v>
      </c>
      <c>
        <v>0</v>
      </c>
      <c>
        <v>0</v>
      </c>
      <c>
        <v>0</v>
      </c>
    </row>
    <row>
      <c>
        <v>2396267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L-221 35-18-L00221_35-18-L00221_2368617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09:40:34</t>
        </is>
      </c>
      <c>
        <is>
          <t>18.10.2022 10:12:24</t>
        </is>
      </c>
      <c>
        <v>0.530555555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11.141667</v>
      </c>
      <c>
        <v>0</v>
      </c>
      <c>
        <v>0</v>
      </c>
    </row>
    <row>
      <c>
        <v>2396271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M-1531 35-09-M01531_D_56367679_56367679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09:41:30</t>
        </is>
      </c>
      <c>
        <is>
          <t>18.10.2022 11:19:29</t>
        </is>
      </c>
      <c>
        <v>1.633055555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1.633056</v>
      </c>
      <c>
        <v>0</v>
      </c>
      <c>
        <v>0</v>
      </c>
      <c>
        <v>0</v>
      </c>
      <c>
        <v>0</v>
      </c>
    </row>
    <row>
      <c>
        <v>2396275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ÇUKURALTI M-41 (ÖZKENT) 35-25-M00080_955268384_955268384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09:50:11</t>
        </is>
      </c>
      <c>
        <is>
          <t>18.10.2022 15:20:53</t>
        </is>
      </c>
      <c>
        <v>5.511666666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5.511667</v>
      </c>
      <c>
        <v>0</v>
      </c>
      <c>
        <v>0</v>
      </c>
      <c>
        <v>0</v>
      </c>
      <c>
        <v>0</v>
      </c>
    </row>
    <row>
      <c>
        <v>2396279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BAĞYURDU TR-5 35-27-L00232_95000151018_95000151018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09:50:46</t>
        </is>
      </c>
      <c>
        <is>
          <t>18.10.2022 10:45:46</t>
        </is>
      </c>
      <c>
        <v>0.916666666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0.916667</v>
      </c>
      <c>
        <v>0</v>
      </c>
      <c>
        <v>0</v>
      </c>
      <c>
        <v>0</v>
      </c>
      <c>
        <v>0</v>
      </c>
    </row>
    <row>
      <c>
        <v>2396286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SOMA MERKEZ DM-2 45-82-M00070_945522908_945522908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09:53:42</t>
        </is>
      </c>
      <c>
        <is>
          <t>18.10.2022 10:10:01</t>
        </is>
      </c>
      <c>
        <v>0.271944444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0.271944</v>
      </c>
      <c>
        <v>0</v>
      </c>
      <c>
        <v>0</v>
      </c>
      <c>
        <v>0</v>
      </c>
      <c>
        <v>0</v>
      </c>
    </row>
    <row>
      <c>
        <v>2396280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GÜMÜLDÜR DM 35-25-M00100_BARAJ M01_2309330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18.10.2022 09:55:43</t>
        </is>
      </c>
      <c>
        <is>
          <t>18.10.2022 17:05:38</t>
        </is>
      </c>
      <c>
        <v>7.165277777</v>
      </c>
      <c>
        <v>17</v>
      </c>
      <c>
        <v>1838</v>
      </c>
      <c>
        <v>0</v>
      </c>
      <c>
        <v>0</v>
      </c>
      <c>
        <v>0</v>
      </c>
      <c>
        <v>0</v>
      </c>
      <c>
        <v>121.809722</v>
      </c>
      <c>
        <v>13169.780554</v>
      </c>
      <c>
        <v>0</v>
      </c>
      <c>
        <v>0</v>
      </c>
      <c>
        <v>0</v>
      </c>
      <c>
        <v>0</v>
      </c>
    </row>
    <row>
      <c>
        <v>2396283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ÇOBANLAR AYVACIK TR-4 35-15-L00360_A_56367919_56367919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09:56:48</t>
        </is>
      </c>
      <c>
        <is>
          <t>18.10.2022 14:07:30</t>
        </is>
      </c>
      <c>
        <v>4.178333333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50.14</v>
      </c>
      <c>
        <v>0</v>
      </c>
      <c>
        <v>0</v>
      </c>
      <c>
        <v>0</v>
      </c>
      <c>
        <v>0</v>
      </c>
    </row>
    <row>
      <c>
        <v>2396281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K-2979 35-02-K02979_B_56375083_56375083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09:57:47</t>
        </is>
      </c>
      <c>
        <is>
          <t>18.10.2022 10:29:44</t>
        </is>
      </c>
      <c>
        <v>0.5325</v>
      </c>
      <c>
        <v>0</v>
      </c>
      <c>
        <v>194</v>
      </c>
      <c>
        <v>0</v>
      </c>
      <c>
        <v>0</v>
      </c>
      <c>
        <v>0</v>
      </c>
      <c>
        <v>0</v>
      </c>
      <c>
        <v>0</v>
      </c>
      <c>
        <v>103.305</v>
      </c>
      <c>
        <v>0</v>
      </c>
      <c>
        <v>0</v>
      </c>
      <c>
        <v>0</v>
      </c>
      <c>
        <v>0</v>
      </c>
    </row>
    <row>
      <c>
        <v>2396284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35-26-A00004_SANAYİ-2 M11_2305578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09:58:15</t>
        </is>
      </c>
      <c>
        <is>
          <t>18.10.2022 15:55:00</t>
        </is>
      </c>
      <c>
        <v>5.945833333</v>
      </c>
      <c>
        <v>92</v>
      </c>
      <c>
        <v>1380</v>
      </c>
      <c>
        <v>0</v>
      </c>
      <c>
        <v>0</v>
      </c>
      <c>
        <v>0</v>
      </c>
      <c>
        <v>0</v>
      </c>
      <c>
        <v>547.016667</v>
      </c>
      <c>
        <v>8205.25</v>
      </c>
      <c>
        <v>0</v>
      </c>
      <c>
        <v>0</v>
      </c>
      <c>
        <v>0</v>
      </c>
      <c>
        <v>0</v>
      </c>
    </row>
    <row>
      <c>
        <v>2396338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MAHMUTLAR KÖK 45-74-M00354_HatBaşıAyırıcı_84862979 M010_84862979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09:58:27</t>
        </is>
      </c>
      <c>
        <is>
          <t>18.10.2022 11:11:23</t>
        </is>
      </c>
      <c>
        <v>1.215555555</v>
      </c>
      <c>
        <v>0</v>
      </c>
      <c>
        <v>0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0</v>
      </c>
      <c>
        <v>0</v>
      </c>
      <c>
        <v>155.591111</v>
      </c>
    </row>
    <row>
      <c>
        <v>2396290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KARACAALİ TR-3 45-79-M00485_945574833_945574833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09:59:56</t>
        </is>
      </c>
      <c>
        <is>
          <t>18.10.2022 14:49:15</t>
        </is>
      </c>
      <c>
        <v>4.821944444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4.821944</v>
      </c>
    </row>
    <row>
      <c>
        <v>2396289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35-04-A00003_ŞEMİKLER-7 K32_2312122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18.10.2022 10:00:58</t>
        </is>
      </c>
      <c>
        <is>
          <t>18.10.2022 12:17:54</t>
        </is>
      </c>
      <c>
        <v>2.282222222</v>
      </c>
      <c>
        <v>3</v>
      </c>
      <c>
        <v>1794</v>
      </c>
      <c>
        <v>0</v>
      </c>
      <c>
        <v>0</v>
      </c>
      <c>
        <v>0</v>
      </c>
      <c>
        <v>0</v>
      </c>
      <c>
        <v>6.846667</v>
      </c>
      <c>
        <v>4094.306666</v>
      </c>
      <c>
        <v>0</v>
      </c>
      <c>
        <v>0</v>
      </c>
      <c>
        <v>0</v>
      </c>
      <c>
        <v>0</v>
      </c>
    </row>
    <row>
      <c>
        <v>2396295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OTOKENT İM 35-08-A00004_KARTAL OTOKENT-2 M10_2308656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18.10.2022 10:03:44</t>
        </is>
      </c>
      <c>
        <is>
          <t>18.10.2022 10:26:40</t>
        </is>
      </c>
      <c>
        <v>0.382222222</v>
      </c>
      <c>
        <v>36</v>
      </c>
      <c>
        <v>4014</v>
      </c>
      <c>
        <v>0</v>
      </c>
      <c>
        <v>0</v>
      </c>
      <c>
        <v>0</v>
      </c>
      <c>
        <v>0</v>
      </c>
      <c>
        <v>13.76</v>
      </c>
      <c>
        <v>1534.239999</v>
      </c>
      <c>
        <v>0</v>
      </c>
      <c>
        <v>0</v>
      </c>
      <c>
        <v>0</v>
      </c>
      <c>
        <v>0</v>
      </c>
    </row>
    <row>
      <c>
        <v>2396272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MENEMEN TR-58 35-28-L00058_35-28-L00058_66905847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18.10.2022 10:05:14</t>
        </is>
      </c>
      <c>
        <is>
          <t>18.10.2022 11:15:29</t>
        </is>
      </c>
      <c>
        <v>1.170833333</v>
      </c>
      <c>
        <v>0</v>
      </c>
      <c>
        <v>195</v>
      </c>
      <c>
        <v>0</v>
      </c>
      <c>
        <v>0</v>
      </c>
      <c>
        <v>0</v>
      </c>
      <c>
        <v>0</v>
      </c>
      <c>
        <v>0</v>
      </c>
      <c>
        <v>228.3125</v>
      </c>
      <c>
        <v>0</v>
      </c>
      <c>
        <v>0</v>
      </c>
      <c>
        <v>0</v>
      </c>
      <c>
        <v>0</v>
      </c>
    </row>
    <row>
      <c>
        <v>2396303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L-418 35-18-L00418_ H_79089673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10:05:54</t>
        </is>
      </c>
      <c>
        <is>
          <t>18.10.2022 12:04:05</t>
        </is>
      </c>
      <c>
        <v>1.969722222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25.606389</v>
      </c>
      <c>
        <v>0</v>
      </c>
      <c>
        <v>0</v>
      </c>
    </row>
    <row>
      <c>
        <v>2396309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TAHTALIÇAY KÖK (M-751) 35-22-M00145_M-1548 TÜFEKÇİOĞLU M02_2330035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10:05:54</t>
        </is>
      </c>
      <c>
        <is>
          <t>18.10.2022 11:04:56</t>
        </is>
      </c>
      <c>
        <v>0.983888888</v>
      </c>
      <c>
        <v>25</v>
      </c>
      <c>
        <v>58</v>
      </c>
      <c>
        <v>0</v>
      </c>
      <c>
        <v>0</v>
      </c>
      <c>
        <v>0</v>
      </c>
      <c>
        <v>0</v>
      </c>
      <c>
        <v>24.597222</v>
      </c>
      <c>
        <v>57.065556</v>
      </c>
      <c>
        <v>0</v>
      </c>
      <c>
        <v>0</v>
      </c>
      <c>
        <v>0</v>
      </c>
      <c>
        <v>0</v>
      </c>
    </row>
    <row>
      <c>
        <v>2396297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10:05:57</t>
        </is>
      </c>
      <c>
        <is>
          <t>18.10.2022 10:15:46</t>
        </is>
      </c>
      <c>
        <v>0.163611111</v>
      </c>
      <c>
        <v>51</v>
      </c>
      <c>
        <v>1941</v>
      </c>
      <c>
        <v>0</v>
      </c>
      <c>
        <v>0</v>
      </c>
      <c>
        <v>0</v>
      </c>
      <c>
        <v>0</v>
      </c>
      <c>
        <v>8.344167</v>
      </c>
      <c>
        <v>317.569166</v>
      </c>
      <c>
        <v>0</v>
      </c>
      <c>
        <v>0</v>
      </c>
      <c>
        <v>0</v>
      </c>
      <c>
        <v>0</v>
      </c>
    </row>
    <row>
      <c>
        <v>2396299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SUBATAN TR-6 35-15-L00341_35-15-L00341_2365329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18.10.2022 10:06:58</t>
        </is>
      </c>
      <c>
        <is>
          <t>18.10.2022 12:44:24</t>
        </is>
      </c>
      <c>
        <v>2.623888888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259.765</v>
      </c>
      <c>
        <v>0</v>
      </c>
      <c>
        <v>0</v>
      </c>
      <c>
        <v>0</v>
      </c>
      <c>
        <v>0</v>
      </c>
    </row>
    <row>
      <c>
        <v>2396305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TR-16 45-81-M00016_945634660_945634660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10:08:13</t>
        </is>
      </c>
      <c>
        <is>
          <t>18.10.2022 10:50:38</t>
        </is>
      </c>
      <c>
        <v>0.706944444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0.706944</v>
      </c>
      <c>
        <v>0</v>
      </c>
      <c>
        <v>0</v>
      </c>
    </row>
    <row>
      <c>
        <v>2396300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TEKELİ TR-8 35-22-M00275_A_56356153_56356153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10:08:30</t>
        </is>
      </c>
      <c>
        <is>
          <t>18.10.2022 11:14:43</t>
        </is>
      </c>
      <c>
        <v>1.103611111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48.558889</v>
      </c>
      <c>
        <v>0</v>
      </c>
      <c>
        <v>0</v>
      </c>
      <c>
        <v>0</v>
      </c>
      <c>
        <v>0</v>
      </c>
    </row>
    <row>
      <c>
        <v>2396314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BAŞKÖY YEŞİLDERE TR-2 35-29-L00227_35-29-L00227_2368871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10:18:26</t>
        </is>
      </c>
      <c>
        <is>
          <t>18.10.2022 15:19:47</t>
        </is>
      </c>
      <c>
        <v>5.0225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180.81</v>
      </c>
      <c>
        <v>0</v>
      </c>
      <c>
        <v>0</v>
      </c>
      <c>
        <v>0</v>
      </c>
      <c>
        <v>0</v>
      </c>
    </row>
    <row>
      <c>
        <v>2396313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M-1117 35-01-M01117_Z_56354700_56354700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10:19:01</t>
        </is>
      </c>
      <c>
        <is>
          <t>18.10.2022 11:31:39</t>
        </is>
      </c>
      <c>
        <v>1.210555555</v>
      </c>
      <c>
        <v>0</v>
      </c>
      <c>
        <v>343</v>
      </c>
      <c>
        <v>0</v>
      </c>
      <c>
        <v>0</v>
      </c>
      <c>
        <v>0</v>
      </c>
      <c>
        <v>0</v>
      </c>
      <c>
        <v>0</v>
      </c>
      <c>
        <v>415.220555</v>
      </c>
      <c>
        <v>0</v>
      </c>
      <c>
        <v>0</v>
      </c>
      <c>
        <v>0</v>
      </c>
      <c>
        <v>0</v>
      </c>
    </row>
    <row>
      <c>
        <v>2396325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K-1938 35-09-K01938_35-09-K01938_45353399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10:20:00</t>
        </is>
      </c>
      <c>
        <is>
          <t>18.10.2022 10:36:56</t>
        </is>
      </c>
      <c>
        <v>0.282222222</v>
      </c>
      <c>
        <v>0</v>
      </c>
      <c>
        <v>433</v>
      </c>
      <c>
        <v>0</v>
      </c>
      <c>
        <v>0</v>
      </c>
      <c>
        <v>0</v>
      </c>
      <c>
        <v>0</v>
      </c>
      <c>
        <v>0</v>
      </c>
      <c>
        <v>122.202222</v>
      </c>
      <c>
        <v>0</v>
      </c>
      <c>
        <v>0</v>
      </c>
      <c>
        <v>0</v>
      </c>
      <c>
        <v>0</v>
      </c>
    </row>
    <row>
      <c>
        <v>2396318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YELKİ TR-5 (M-2339) 35-10-M02339_913334459_913334459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18.10.2022 10:21:59</t>
        </is>
      </c>
      <c>
        <is>
          <t>18.10.2022 13:00:24</t>
        </is>
      </c>
      <c>
        <v>2.640277777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13.201389</v>
      </c>
      <c>
        <v>0</v>
      </c>
      <c>
        <v>0</v>
      </c>
      <c>
        <v>0</v>
      </c>
      <c>
        <v>0</v>
      </c>
    </row>
    <row>
      <c>
        <v>2396319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TR-11 ( RAMAZAN IŞIK SULAMA GRUBU ) 35-27-M00011_912619558_912619558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10:24:00</t>
        </is>
      </c>
      <c>
        <is>
          <t>18.10.2022 12:08:29</t>
        </is>
      </c>
      <c>
        <v>1.741388888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1.741389</v>
      </c>
      <c>
        <v>0</v>
      </c>
      <c>
        <v>0</v>
      </c>
      <c>
        <v>0</v>
      </c>
      <c>
        <v>0</v>
      </c>
    </row>
    <row>
      <c>
        <v>2396320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TR-67 35-30-L00067_95001359240_95001359240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10:25:54</t>
        </is>
      </c>
      <c>
        <is>
          <t>18.10.2022 15:37:43</t>
        </is>
      </c>
      <c>
        <v>5.196944444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5.196944</v>
      </c>
      <c>
        <v>0</v>
      </c>
      <c>
        <v>0</v>
      </c>
    </row>
    <row>
      <c>
        <v>2396330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K-4650 35-02-K04650_99707743_99707743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10:39:48</t>
        </is>
      </c>
      <c>
        <is>
          <t>18.10.2022 11:46:29</t>
        </is>
      </c>
      <c>
        <v>1.111388888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1.111389</v>
      </c>
      <c>
        <v>0</v>
      </c>
      <c>
        <v>0</v>
      </c>
      <c>
        <v>0</v>
      </c>
      <c>
        <v>0</v>
      </c>
    </row>
    <row>
      <c>
        <v>2396332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TR-1 35-15-L01021_A_56361668_56361668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10:44:03</t>
        </is>
      </c>
      <c>
        <is>
          <t>18.10.2022 15:50:22</t>
        </is>
      </c>
      <c>
        <v>5.105277777</v>
      </c>
      <c>
        <v>0</v>
      </c>
      <c>
        <v>0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173.579444</v>
      </c>
    </row>
    <row>
      <c>
        <v>2396334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35-23-M00024_C_56373177_56373177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18.10.2022 10:50:50</t>
        </is>
      </c>
      <c>
        <is>
          <t>18.10.2022 12:28:01</t>
        </is>
      </c>
      <c>
        <v>1.619722222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17.816944</v>
      </c>
      <c>
        <v>0</v>
      </c>
      <c>
        <v>0</v>
      </c>
      <c>
        <v>0</v>
      </c>
      <c>
        <v>0</v>
      </c>
    </row>
    <row>
      <c>
        <v>2396337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K-1932 35-09-K01932_C_56379969_56379969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10:52:43</t>
        </is>
      </c>
      <c>
        <is>
          <t>18.10.2022 11:48:05</t>
        </is>
      </c>
      <c>
        <v>0.922777777</v>
      </c>
      <c>
        <v>0</v>
      </c>
      <c>
        <v>159</v>
      </c>
      <c>
        <v>0</v>
      </c>
      <c>
        <v>0</v>
      </c>
      <c>
        <v>0</v>
      </c>
      <c>
        <v>0</v>
      </c>
      <c>
        <v>0</v>
      </c>
      <c>
        <v>146.721667</v>
      </c>
      <c>
        <v>0</v>
      </c>
      <c>
        <v>0</v>
      </c>
      <c>
        <v>0</v>
      </c>
      <c>
        <v>0</v>
      </c>
    </row>
    <row>
      <c>
        <v>2396340</v>
      </c>
      <c>
        <v>1</v>
      </c>
      <c>
        <is>
          <t>MANİSA</t>
        </is>
      </c>
      <c>
        <v>KIRKAĞAÇ</v>
      </c>
      <c>
        <is>
          <t>Kullanıcı Bağlantı Hattı</t>
        </is>
      </c>
      <c t="inlineStr">
        <is>
          <t>ALACALAR TR-1 45-76-L00087_955232434_955232434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10:53:47</t>
        </is>
      </c>
      <c>
        <is>
          <t>18.10.2022 11:26:34</t>
        </is>
      </c>
      <c>
        <v>0.546388888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0.546389</v>
      </c>
    </row>
    <row>
      <c>
        <v>2396341</v>
      </c>
      <c>
        <v>1</v>
      </c>
      <c>
        <is>
          <t>İZMİR</t>
        </is>
      </c>
      <c>
        <v>ÇİĞLİ</v>
      </c>
      <c>
        <is>
          <t>TM Fideri</t>
        </is>
      </c>
      <c t="inlineStr">
        <is>
          <t>EBSO TM 35-09-A00001_BALATCIK M16_2314254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11:01:07</t>
        </is>
      </c>
      <c>
        <is>
          <t>18.10.2022 11:09:31</t>
        </is>
      </c>
      <c>
        <v>0.140125833</v>
      </c>
      <c>
        <v>20</v>
      </c>
      <c>
        <v>9677</v>
      </c>
      <c>
        <v>0</v>
      </c>
      <c>
        <v>0</v>
      </c>
      <c>
        <v>0</v>
      </c>
      <c>
        <v>0</v>
      </c>
      <c>
        <v>2.802517</v>
      </c>
      <c>
        <v>1355.997686</v>
      </c>
      <c>
        <v>0</v>
      </c>
      <c>
        <v>0</v>
      </c>
      <c>
        <v>0</v>
      </c>
      <c>
        <v>0</v>
      </c>
    </row>
    <row>
      <c>
        <v>2396344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L-128/1 35-18-L00603_50067521 C03_50068657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11:03:28</t>
        </is>
      </c>
      <c>
        <is>
          <t>18.10.2022 13:07:50</t>
        </is>
      </c>
      <c>
        <v>2.072777777</v>
      </c>
      <c>
        <v>0</v>
      </c>
      <c>
        <v>0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217.641667</v>
      </c>
      <c>
        <v>0</v>
      </c>
      <c>
        <v>0</v>
      </c>
    </row>
    <row>
      <c>
        <v>2396351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TR-2/27 45-83-L00027_955147168_955147168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11:05:48</t>
        </is>
      </c>
      <c>
        <is>
          <t>18.10.2022 11:55:51</t>
        </is>
      </c>
      <c>
        <v>0.834166666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1.668333</v>
      </c>
      <c>
        <v>0</v>
      </c>
      <c>
        <v>0</v>
      </c>
      <c>
        <v>0</v>
      </c>
      <c>
        <v>0</v>
      </c>
    </row>
    <row>
      <c>
        <v>2396349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ÇORAKLAR TR 35-17-M00442_7957956_56357076_56357076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11:06:10</t>
        </is>
      </c>
      <c>
        <is>
          <t>18.10.2022 12:27:54</t>
        </is>
      </c>
      <c>
        <v>1.362222222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2.724444</v>
      </c>
      <c>
        <v>0</v>
      </c>
      <c>
        <v>0</v>
      </c>
      <c>
        <v>0</v>
      </c>
      <c>
        <v>0</v>
      </c>
    </row>
    <row>
      <c>
        <v>2396311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İLKKURŞUN MERKEZ TR-1 35-15-L00489_A_56399040_56399040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11:08:43</t>
        </is>
      </c>
      <c>
        <is>
          <t>18.10.2022 12:59:43</t>
        </is>
      </c>
      <c>
        <v>1.85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57.35</v>
      </c>
      <c>
        <v>0</v>
      </c>
      <c>
        <v>0</v>
      </c>
      <c>
        <v>0</v>
      </c>
      <c>
        <v>0</v>
      </c>
    </row>
    <row>
      <c>
        <v>2396364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M-2088 35-09-M02088_M-250 M04_75653672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11:09:44</t>
        </is>
      </c>
      <c>
        <is>
          <t>18.10.2022 12:09:27</t>
        </is>
      </c>
      <c>
        <v>0.995277777</v>
      </c>
      <c>
        <v>19</v>
      </c>
      <c>
        <v>859</v>
      </c>
      <c>
        <v>0</v>
      </c>
      <c>
        <v>0</v>
      </c>
      <c>
        <v>0</v>
      </c>
      <c>
        <v>0</v>
      </c>
      <c>
        <v>18.910278</v>
      </c>
      <c>
        <v>854.94361</v>
      </c>
      <c>
        <v>0</v>
      </c>
      <c>
        <v>0</v>
      </c>
      <c>
        <v>0</v>
      </c>
      <c>
        <v>0</v>
      </c>
    </row>
    <row>
      <c>
        <v>2396361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GERELİ KÖYÜ İBRAHİM SAYGILI SULAMA GRB TR-14 35-15-M00130_B_56361881_56361881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18.10.2022 11:10:17</t>
        </is>
      </c>
      <c>
        <is>
          <t>18.10.2022 19:02:16</t>
        </is>
      </c>
      <c>
        <v>7.866388888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31.465556</v>
      </c>
      <c>
        <v>0</v>
      </c>
      <c>
        <v>0</v>
      </c>
      <c>
        <v>0</v>
      </c>
      <c>
        <v>0</v>
      </c>
    </row>
    <row>
      <c>
        <v>2396369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KARAYAĞCI HACILAR TR-1 45-71-M01550_953233491_953233491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11:18:07</t>
        </is>
      </c>
      <c>
        <is>
          <t>18.10.2022 17:53:07</t>
        </is>
      </c>
      <c>
        <v>6.583333333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6.583333</v>
      </c>
      <c>
        <v>0</v>
      </c>
      <c>
        <v>0</v>
      </c>
      <c>
        <v>0</v>
      </c>
      <c>
        <v>0</v>
      </c>
    </row>
    <row>
      <c>
        <v>2396375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L-300 DM 35-18-L00300_L-450 SÜZER L02_2329798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18.10.2022 11:22:13</t>
        </is>
      </c>
      <c>
        <is>
          <t>18.10.2022 12:07:27</t>
        </is>
      </c>
      <c>
        <v>0.753888888</v>
      </c>
      <c>
        <v>0</v>
      </c>
      <c>
        <v>0</v>
      </c>
      <c>
        <v>13</v>
      </c>
      <c>
        <v>13</v>
      </c>
      <c>
        <v>0</v>
      </c>
      <c>
        <v>0</v>
      </c>
      <c>
        <v>0</v>
      </c>
      <c>
        <v>0</v>
      </c>
      <c>
        <v>9.800556</v>
      </c>
      <c>
        <v>9.800556</v>
      </c>
      <c>
        <v>0</v>
      </c>
      <c>
        <v>0</v>
      </c>
    </row>
    <row>
      <c>
        <v>2396373</v>
      </c>
      <c>
        <v>1</v>
      </c>
      <c>
        <is>
          <t>MANİSA</t>
        </is>
      </c>
      <c>
        <v>GÖLMARMARA</v>
      </c>
      <c>
        <is>
          <t>DM</t>
        </is>
      </c>
      <c t="inlineStr">
        <is>
          <t>_78516955_78516955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11:23:28</t>
        </is>
      </c>
      <c>
        <is>
          <t>18.10.2022 11:47:00</t>
        </is>
      </c>
      <c>
        <v>0.392222222</v>
      </c>
      <c>
        <v>0</v>
      </c>
      <c>
        <v>0</v>
      </c>
      <c>
        <v>26</v>
      </c>
      <c>
        <v>349</v>
      </c>
      <c>
        <v>12</v>
      </c>
      <c>
        <v>469</v>
      </c>
      <c>
        <v>0</v>
      </c>
      <c>
        <v>0</v>
      </c>
      <c>
        <v>10.197778</v>
      </c>
      <c>
        <v>136.885555</v>
      </c>
      <c>
        <v>4.706667</v>
      </c>
      <c>
        <v>183.952222</v>
      </c>
    </row>
    <row>
      <c>
        <v>2396382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UZUNKÖY TR-3 35-31-L00145_47826860_56352614_56352614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11:26:55</t>
        </is>
      </c>
      <c>
        <is>
          <t>18.10.2022 13:43:38</t>
        </is>
      </c>
      <c>
        <v>2.278611111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36.457778</v>
      </c>
      <c>
        <v>0</v>
      </c>
      <c>
        <v>0</v>
      </c>
    </row>
    <row>
      <c>
        <v>2396385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M-1117 35-01-M01117_913177786_913177786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18.10.2022 11:33:45</t>
        </is>
      </c>
      <c>
        <is>
          <t>18.10.2022 17:02:56</t>
        </is>
      </c>
      <c>
        <v>5.486388888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87.782222</v>
      </c>
      <c>
        <v>0</v>
      </c>
      <c>
        <v>0</v>
      </c>
      <c>
        <v>0</v>
      </c>
      <c>
        <v>0</v>
      </c>
    </row>
    <row>
      <c>
        <v>2396387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45-71-M00095_HatBaşıAyırıcı_53134218 M07_53134218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18.10.2022 11:35:08</t>
        </is>
      </c>
      <c>
        <is>
          <t>18.10.2022 12:14:05</t>
        </is>
      </c>
      <c>
        <v>0.649166666</v>
      </c>
      <c>
        <v>0</v>
      </c>
      <c>
        <v>173</v>
      </c>
      <c>
        <v>0</v>
      </c>
      <c>
        <v>0</v>
      </c>
      <c>
        <v>0</v>
      </c>
      <c>
        <v>0</v>
      </c>
      <c>
        <v>0</v>
      </c>
      <c>
        <v>112.305833</v>
      </c>
      <c>
        <v>0</v>
      </c>
      <c>
        <v>0</v>
      </c>
      <c>
        <v>0</v>
      </c>
      <c>
        <v>0</v>
      </c>
    </row>
    <row>
      <c>
        <v>2396391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ÇARIKTEKKE MAH.TR-1 45-73-M00722_945638247_945638247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11:39:44</t>
        </is>
      </c>
      <c>
        <is>
          <t>18.10.2022 14:19:46</t>
        </is>
      </c>
      <c>
        <v>2.667222222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2.667222</v>
      </c>
    </row>
    <row>
      <c>
        <v>2396390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M-333 35-02-M00333_910029908_910029908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11:42:00</t>
        </is>
      </c>
      <c>
        <is>
          <t>18.10.2022 12:04:46</t>
        </is>
      </c>
      <c>
        <v>0.379444444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3.794444</v>
      </c>
      <c>
        <v>0</v>
      </c>
      <c>
        <v>0</v>
      </c>
      <c>
        <v>0</v>
      </c>
      <c>
        <v>0</v>
      </c>
    </row>
    <row>
      <c>
        <v>2396394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K-1658 35-03-K01658_910368790_910368790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11:46:51</t>
        </is>
      </c>
      <c>
        <is>
          <t>18.10.2022 13:21:49</t>
        </is>
      </c>
      <c>
        <v>1.582777777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3.165556</v>
      </c>
      <c>
        <v>0</v>
      </c>
      <c>
        <v>0</v>
      </c>
      <c>
        <v>0</v>
      </c>
      <c>
        <v>0</v>
      </c>
    </row>
    <row>
      <c>
        <v>2396398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MENEMEN TR-78 35-28-L00078_E_56357107_56357107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11:48:29</t>
        </is>
      </c>
      <c>
        <is>
          <t>18.10.2022 13:07:56</t>
        </is>
      </c>
      <c>
        <v>1.324166666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129.768333</v>
      </c>
      <c>
        <v>0</v>
      </c>
      <c>
        <v>0</v>
      </c>
      <c>
        <v>0</v>
      </c>
      <c>
        <v>0</v>
      </c>
    </row>
    <row>
      <c>
        <v>2396397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ÇAMBEL TR1 35-27-M00477_914109067_914109067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11:49:03</t>
        </is>
      </c>
      <c>
        <is>
          <t>18.10.2022 15:35:04</t>
        </is>
      </c>
      <c>
        <v>3.766944444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15.067778</v>
      </c>
      <c>
        <v>0</v>
      </c>
      <c>
        <v>0</v>
      </c>
      <c>
        <v>0</v>
      </c>
      <c>
        <v>0</v>
      </c>
    </row>
    <row>
      <c>
        <v>2396399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35-27-M00620_KARMEZ-2 M09_2065292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11:51:20</t>
        </is>
      </c>
      <c>
        <is>
          <t>18.10.2022 12:13:09</t>
        </is>
      </c>
      <c>
        <v>0.363611111</v>
      </c>
      <c>
        <v>234</v>
      </c>
      <c>
        <v>540</v>
      </c>
      <c>
        <v>0</v>
      </c>
      <c>
        <v>0</v>
      </c>
      <c>
        <v>0</v>
      </c>
      <c>
        <v>0</v>
      </c>
      <c>
        <v>85.085</v>
      </c>
      <c>
        <v>196.35</v>
      </c>
      <c>
        <v>0</v>
      </c>
      <c>
        <v>0</v>
      </c>
      <c>
        <v>0</v>
      </c>
      <c>
        <v>0</v>
      </c>
    </row>
    <row>
      <c>
        <v>2396402</v>
      </c>
      <c>
        <v>1</v>
      </c>
      <c>
        <is>
          <t>MANİSA</t>
        </is>
      </c>
      <c>
        <v>GÖLMARMARA</v>
      </c>
      <c>
        <is>
          <t>OG Fideri</t>
        </is>
      </c>
      <c t="inlineStr">
        <is>
          <t>BEYLER KÖK 45-85-L00034_HatBaşıAyırıcı_53135928 L03_53135928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18.10.2022 11:52:51</t>
        </is>
      </c>
      <c>
        <is>
          <t>18.10.2022 15:10:43</t>
        </is>
      </c>
      <c>
        <v>3.297777777</v>
      </c>
      <c>
        <v>0</v>
      </c>
      <c>
        <v>0</v>
      </c>
      <c>
        <v>3</v>
      </c>
      <c>
        <v>0</v>
      </c>
      <c>
        <v>2</v>
      </c>
      <c>
        <v>164</v>
      </c>
      <c>
        <v>0</v>
      </c>
      <c>
        <v>0</v>
      </c>
      <c>
        <v>9.893333</v>
      </c>
      <c>
        <v>0</v>
      </c>
      <c>
        <v>6.595556</v>
      </c>
      <c>
        <v>540.835555</v>
      </c>
    </row>
    <row>
      <c>
        <v>2396401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K-1932 35-09-K01932_A_56379966_56379966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11:54:22</t>
        </is>
      </c>
      <c>
        <is>
          <t>18.10.2022 12:20:19</t>
        </is>
      </c>
      <c>
        <v>0.4325</v>
      </c>
      <c>
        <v>0</v>
      </c>
      <c>
        <v>239</v>
      </c>
      <c>
        <v>0</v>
      </c>
      <c>
        <v>0</v>
      </c>
      <c>
        <v>0</v>
      </c>
      <c>
        <v>0</v>
      </c>
      <c>
        <v>0</v>
      </c>
      <c>
        <v>103.3675</v>
      </c>
      <c>
        <v>0</v>
      </c>
      <c>
        <v>0</v>
      </c>
      <c>
        <v>0</v>
      </c>
      <c>
        <v>0</v>
      </c>
    </row>
    <row>
      <c>
        <v>2396403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ZEYBEKLER TR-1 45-81-M00098_A_56398821_56398821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11:55:07</t>
        </is>
      </c>
      <c>
        <is>
          <t>18.10.2022 14:51:11</t>
        </is>
      </c>
      <c>
        <v>2.934444444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11.737778</v>
      </c>
    </row>
    <row>
      <c>
        <v>2396404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SANCAKLI BOZKÖY TR-5 45-71-M00088_953204572_953204572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11:55:51</t>
        </is>
      </c>
      <c>
        <is>
          <t>18.10.2022 12:54:19</t>
        </is>
      </c>
      <c>
        <v>0.974444444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0.974444</v>
      </c>
      <c>
        <v>0</v>
      </c>
      <c>
        <v>0</v>
      </c>
      <c>
        <v>0</v>
      </c>
      <c>
        <v>0</v>
      </c>
    </row>
    <row>
      <c>
        <v>2396406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K-924 35-02-K00924_910103509_910103509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11:57:57</t>
        </is>
      </c>
      <c>
        <is>
          <t>18.10.2022 13:50:30</t>
        </is>
      </c>
      <c>
        <v>1.875833333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1.875833</v>
      </c>
      <c>
        <v>0</v>
      </c>
      <c>
        <v>0</v>
      </c>
      <c>
        <v>0</v>
      </c>
      <c>
        <v>0</v>
      </c>
    </row>
    <row>
      <c>
        <v>2396410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DEĞİRMENDERE TR-2 35-22-M00198_955264785_955264785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12:08:24</t>
        </is>
      </c>
      <c>
        <is>
          <t>18.10.2022 14:55:48</t>
        </is>
      </c>
      <c>
        <v>2.79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2.79</v>
      </c>
      <c>
        <v>0</v>
      </c>
      <c>
        <v>0</v>
      </c>
      <c>
        <v>0</v>
      </c>
      <c>
        <v>0</v>
      </c>
    </row>
    <row>
      <c>
        <v>2396413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KIRCALAR DM 35-16-M00261_HatBaşıAyırıcı_53138980 M02_53138980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18.10.2022 12:13:14</t>
        </is>
      </c>
      <c>
        <is>
          <t>18.10.2022 14:41:24</t>
        </is>
      </c>
      <c>
        <v>2.469444444</v>
      </c>
      <c>
        <v>0</v>
      </c>
      <c>
        <v>0</v>
      </c>
      <c>
        <v>0</v>
      </c>
      <c>
        <v>0</v>
      </c>
      <c>
        <v>1</v>
      </c>
      <c>
        <v>283</v>
      </c>
      <c>
        <v>0</v>
      </c>
      <c>
        <v>0</v>
      </c>
      <c>
        <v>0</v>
      </c>
      <c>
        <v>0</v>
      </c>
      <c>
        <v>2.469444</v>
      </c>
      <c>
        <v>698.852778</v>
      </c>
    </row>
    <row>
      <c>
        <v>2396417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TR-24 35-30-L00024_955328898_955328898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12:22:13</t>
        </is>
      </c>
      <c>
        <is>
          <t>18.10.2022 17:58:39</t>
        </is>
      </c>
      <c>
        <v>5.607222222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5.607222</v>
      </c>
      <c>
        <v>0</v>
      </c>
      <c>
        <v>0</v>
      </c>
    </row>
    <row>
      <c>
        <v>2396416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K-1141 GEÇİT 35-04-K04882_K-3317 K03_2117715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18.10.2022 12:23:42</t>
        </is>
      </c>
      <c>
        <is>
          <t>18.10.2022 13:19:00</t>
        </is>
      </c>
      <c>
        <v>0.921666666</v>
      </c>
      <c>
        <v>3</v>
      </c>
      <c>
        <v>916</v>
      </c>
      <c>
        <v>0</v>
      </c>
      <c>
        <v>0</v>
      </c>
      <c>
        <v>0</v>
      </c>
      <c>
        <v>0</v>
      </c>
      <c>
        <v>2.765</v>
      </c>
      <c>
        <v>844.246666</v>
      </c>
      <c>
        <v>0</v>
      </c>
      <c>
        <v>0</v>
      </c>
      <c>
        <v>0</v>
      </c>
      <c>
        <v>0</v>
      </c>
    </row>
    <row>
      <c>
        <v>2396420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SIRIMLI DERE MAH. TR-3 35-31-L00194_47918248_56386191_56386191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12:24:45</t>
        </is>
      </c>
      <c>
        <is>
          <t>18.10.2022 13:08:44</t>
        </is>
      </c>
      <c>
        <v>0.733055555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2.932222</v>
      </c>
    </row>
    <row>
      <c>
        <v>2396421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45-71-M00095_HatBaşıAyırıcı_53137176 M04_53137176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12:27:34</t>
        </is>
      </c>
      <c>
        <is>
          <t>18.10.2022 14:39:07</t>
        </is>
      </c>
      <c>
        <v>2.1925</v>
      </c>
      <c>
        <v>32</v>
      </c>
      <c>
        <v>0</v>
      </c>
      <c>
        <v>0</v>
      </c>
      <c>
        <v>0</v>
      </c>
      <c>
        <v>0</v>
      </c>
      <c>
        <v>0</v>
      </c>
      <c>
        <v>70.16</v>
      </c>
      <c>
        <v>0</v>
      </c>
      <c>
        <v>0</v>
      </c>
      <c>
        <v>0</v>
      </c>
      <c>
        <v>0</v>
      </c>
      <c>
        <v>0</v>
      </c>
    </row>
    <row>
      <c>
        <v>2396422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TR-12/4 45-82-M00088_945528291_945528291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12:27:47</t>
        </is>
      </c>
      <c>
        <is>
          <t>18.10.2022 15:00:46</t>
        </is>
      </c>
      <c>
        <v>2.549722222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22.9475</v>
      </c>
      <c>
        <v>0</v>
      </c>
      <c>
        <v>0</v>
      </c>
      <c>
        <v>0</v>
      </c>
      <c>
        <v>0</v>
      </c>
    </row>
    <row>
      <c>
        <v>2396430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35-18-L00329_950465064_950465064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12:36:08</t>
        </is>
      </c>
      <c>
        <is>
          <t>18.10.2022 16:02:00</t>
        </is>
      </c>
      <c>
        <v>3.431111111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6.862222</v>
      </c>
    </row>
    <row>
      <c>
        <v>2396425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TR-3 35-23-M00003_C_56406873_56406873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12:48:15</t>
        </is>
      </c>
      <c>
        <is>
          <t>18.10.2022 13:47:51</t>
        </is>
      </c>
      <c>
        <v>0.993333333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86.42</v>
      </c>
      <c>
        <v>0</v>
      </c>
      <c>
        <v>0</v>
      </c>
      <c>
        <v>0</v>
      </c>
      <c>
        <v>0</v>
      </c>
    </row>
    <row>
      <c>
        <v>2396434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TR-4/19 35-21-L00004_953367854_953367854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12:52:07</t>
        </is>
      </c>
      <c>
        <is>
          <t>18.10.2022 19:44:08</t>
        </is>
      </c>
      <c>
        <v>6.866944444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6.866944</v>
      </c>
      <c>
        <v>0</v>
      </c>
      <c>
        <v>0</v>
      </c>
    </row>
    <row>
      <c>
        <v>2396438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L-236 35-18-L00236_950441380_950441380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12:56:08</t>
        </is>
      </c>
      <c>
        <is>
          <t>18.10.2022 14:37:20</t>
        </is>
      </c>
      <c>
        <v>1.686666666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1.686667</v>
      </c>
      <c>
        <v>0</v>
      </c>
      <c>
        <v>0</v>
      </c>
    </row>
    <row>
      <c>
        <v>2396439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M-3033 35-09-M03033_A_56364530_56364530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18.10.2022 13:00:13</t>
        </is>
      </c>
      <c>
        <is>
          <t>18.10.2022 13:22:00</t>
        </is>
      </c>
      <c>
        <v>0.363055555</v>
      </c>
      <c>
        <v>0</v>
      </c>
      <c>
        <v>149</v>
      </c>
      <c>
        <v>0</v>
      </c>
      <c>
        <v>0</v>
      </c>
      <c>
        <v>0</v>
      </c>
      <c>
        <v>0</v>
      </c>
      <c>
        <v>0</v>
      </c>
      <c>
        <v>54.095278</v>
      </c>
      <c>
        <v>0</v>
      </c>
      <c>
        <v>0</v>
      </c>
      <c>
        <v>0</v>
      </c>
      <c>
        <v>0</v>
      </c>
    </row>
    <row>
      <c>
        <v>2396441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35-10-A00002_PİRİREİS K06_2101991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13:01:08</t>
        </is>
      </c>
      <c>
        <is>
          <t>18.10.2022 17:29:42</t>
        </is>
      </c>
      <c>
        <v>4.476111111</v>
      </c>
      <c>
        <v>4</v>
      </c>
      <c>
        <v>837</v>
      </c>
      <c>
        <v>0</v>
      </c>
      <c>
        <v>0</v>
      </c>
      <c>
        <v>0</v>
      </c>
      <c>
        <v>0</v>
      </c>
      <c>
        <v>17.904444</v>
      </c>
      <c>
        <v>3746.505</v>
      </c>
      <c>
        <v>0</v>
      </c>
      <c>
        <v>0</v>
      </c>
      <c>
        <v>0</v>
      </c>
      <c>
        <v>0</v>
      </c>
    </row>
    <row>
      <c>
        <v>2396447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KALEMLİ TR-1 45-71-M01533_953213873_953213873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13:10:58</t>
        </is>
      </c>
      <c>
        <is>
          <t>18.10.2022 19:18:12</t>
        </is>
      </c>
      <c>
        <v>6.120555555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6.120556</v>
      </c>
      <c>
        <v>0</v>
      </c>
      <c>
        <v>0</v>
      </c>
      <c>
        <v>0</v>
      </c>
      <c>
        <v>0</v>
      </c>
    </row>
    <row>
      <c>
        <v>2396446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35-15-A00002_GERÇEKLİ L12_2316545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13:12:28</t>
        </is>
      </c>
      <c>
        <is>
          <t>18.10.2022 16:09:47</t>
        </is>
      </c>
      <c>
        <v>2.955277777</v>
      </c>
      <c>
        <v>47</v>
      </c>
      <c>
        <v>335</v>
      </c>
      <c>
        <v>0</v>
      </c>
      <c>
        <v>0</v>
      </c>
      <c>
        <v>0</v>
      </c>
      <c>
        <v>0</v>
      </c>
      <c>
        <v>138.898056</v>
      </c>
      <c>
        <v>990.018055</v>
      </c>
      <c>
        <v>0</v>
      </c>
      <c>
        <v>0</v>
      </c>
      <c>
        <v>0</v>
      </c>
      <c>
        <v>0</v>
      </c>
    </row>
    <row>
      <c>
        <v>2396449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TR-1/15 35-21-L00019_953367622_953367622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13:12:49</t>
        </is>
      </c>
      <c>
        <is>
          <t>18.10.2022 18:36:03</t>
        </is>
      </c>
      <c>
        <v>5.387222222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32.323333</v>
      </c>
      <c>
        <v>0</v>
      </c>
      <c>
        <v>0</v>
      </c>
    </row>
    <row>
      <c>
        <v>2396453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M-1426 35-04-M01426_965872928_965872928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13:19:17</t>
        </is>
      </c>
      <c>
        <is>
          <t>18.10.2022 14:10:38</t>
        </is>
      </c>
      <c>
        <v>0.855833333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0.855833</v>
      </c>
      <c>
        <v>0</v>
      </c>
      <c>
        <v>0</v>
      </c>
      <c>
        <v>0</v>
      </c>
      <c>
        <v>0</v>
      </c>
    </row>
    <row>
      <c>
        <v>2396454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TR-56 35-16-L00056_953338202_953338202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13:21:58</t>
        </is>
      </c>
      <c>
        <is>
          <t>18.10.2022 15:22:45</t>
        </is>
      </c>
      <c>
        <v>2.013055555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2.013056</v>
      </c>
      <c>
        <v>0</v>
      </c>
      <c>
        <v>0</v>
      </c>
      <c>
        <v>0</v>
      </c>
      <c>
        <v>0</v>
      </c>
    </row>
    <row>
      <c>
        <v>2396457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İMBAT DM 35-15-M00370_ELEKTRO EGE GES M09_2060502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13:30:26</t>
        </is>
      </c>
      <c>
        <is>
          <t>18.10.2022 15:03:42</t>
        </is>
      </c>
      <c>
        <v>1.554444444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18.653333</v>
      </c>
      <c>
        <v>0</v>
      </c>
      <c>
        <v>0</v>
      </c>
      <c>
        <v>0</v>
      </c>
    </row>
    <row>
      <c>
        <v>2396459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TR-15 35-31-L00015__83647929_83647929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13:38:24</t>
        </is>
      </c>
      <c>
        <is>
          <t>18.10.2022 17:09:13</t>
        </is>
      </c>
      <c>
        <v>3.513611111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108.921944</v>
      </c>
      <c>
        <v>0</v>
      </c>
      <c>
        <v>0</v>
      </c>
    </row>
    <row>
      <c>
        <v>2396460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35-29-L00035_AKYURT ENH L03_72208827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13:40:39</t>
        </is>
      </c>
      <c>
        <is>
          <t>18.10.2022 16:52:42</t>
        </is>
      </c>
      <c>
        <v>3.200833333</v>
      </c>
      <c>
        <v>0</v>
      </c>
      <c>
        <v>162</v>
      </c>
      <c>
        <v>0</v>
      </c>
      <c>
        <v>0</v>
      </c>
      <c>
        <v>3</v>
      </c>
      <c>
        <v>231</v>
      </c>
      <c>
        <v>0</v>
      </c>
      <c>
        <v>518.535</v>
      </c>
      <c>
        <v>0</v>
      </c>
      <c>
        <v>0</v>
      </c>
      <c>
        <v>9.6025</v>
      </c>
      <c>
        <v>739.3925</v>
      </c>
    </row>
    <row>
      <c>
        <v>2396468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DAĞARLAR KAYALAR TR-1 45-73-M00598_945654448_945654448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13:41:57</t>
        </is>
      </c>
      <c>
        <is>
          <t>18.10.2022 18:48:35</t>
        </is>
      </c>
      <c>
        <v>5.110555555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5.110556</v>
      </c>
    </row>
    <row>
      <c>
        <v>2396471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MESCİTLİ TR-3 35-15-L00097_B_56362198_56362198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18.10.2022 13:47:39</t>
        </is>
      </c>
      <c>
        <is>
          <t>18.10.2022 17:15:41</t>
        </is>
      </c>
      <c>
        <v>3.467222222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62.41</v>
      </c>
    </row>
    <row>
      <c>
        <v>2396467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K-3693 35-10-K03693_B_56375476_56375476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13:53:57</t>
        </is>
      </c>
      <c>
        <is>
          <t>18.10.2022 16:37:13</t>
        </is>
      </c>
      <c>
        <v>2.721111111</v>
      </c>
      <c>
        <v>0</v>
      </c>
      <c>
        <v>286</v>
      </c>
      <c>
        <v>0</v>
      </c>
      <c>
        <v>0</v>
      </c>
      <c>
        <v>0</v>
      </c>
      <c>
        <v>0</v>
      </c>
      <c>
        <v>0</v>
      </c>
      <c>
        <v>778.237778</v>
      </c>
      <c>
        <v>0</v>
      </c>
      <c>
        <v>0</v>
      </c>
      <c>
        <v>0</v>
      </c>
      <c>
        <v>0</v>
      </c>
    </row>
    <row>
      <c>
        <v>2396469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KÜNER TR-9 35-22-M00295_955260638_955260638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13:54:10</t>
        </is>
      </c>
      <c>
        <is>
          <t>18.10.2022 15:43:42</t>
        </is>
      </c>
      <c>
        <v>1.825555555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1.825556</v>
      </c>
      <c>
        <v>0</v>
      </c>
      <c>
        <v>0</v>
      </c>
      <c>
        <v>0</v>
      </c>
      <c>
        <v>0</v>
      </c>
    </row>
    <row>
      <c>
        <v>2396476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SELENDİ TR-15 45-81-M00015_A_56386840_56386840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13:58:52</t>
        </is>
      </c>
      <c>
        <is>
          <t>18.10.2022 16:48:08</t>
        </is>
      </c>
      <c>
        <v>2.821111111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191.835556</v>
      </c>
      <c>
        <v>0</v>
      </c>
      <c>
        <v>0</v>
      </c>
    </row>
    <row>
      <c>
        <v>2396474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TR-83 35-30-L00083_955292922_955292922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13:58:54</t>
        </is>
      </c>
      <c>
        <is>
          <t>18.10.2022 19:01:57</t>
        </is>
      </c>
      <c>
        <v>5.050833333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5.050833</v>
      </c>
      <c>
        <v>0</v>
      </c>
      <c>
        <v>0</v>
      </c>
    </row>
    <row>
      <c>
        <v>2396473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BADEMLİ TR-8 35-15-L01045_950392517_950392517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13:59:04</t>
        </is>
      </c>
      <c>
        <is>
          <t>18.10.2022 15:55:14</t>
        </is>
      </c>
      <c>
        <v>1.936111111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1.936111</v>
      </c>
      <c>
        <v>0</v>
      </c>
      <c>
        <v>0</v>
      </c>
    </row>
    <row>
      <c>
        <v>2396477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K-3707 35-02-K03707_F F1B_5804195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14:03:41</t>
        </is>
      </c>
      <c>
        <is>
          <t>18.10.2022 14:48:28</t>
        </is>
      </c>
      <c>
        <v>0.746388888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55.232778</v>
      </c>
      <c>
        <v>0</v>
      </c>
      <c>
        <v>0</v>
      </c>
      <c>
        <v>0</v>
      </c>
      <c>
        <v>0</v>
      </c>
    </row>
    <row>
      <c>
        <v>2396482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DAĞKIZILCA-1 35-26-M00499_956609731_956609731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14:06:12</t>
        </is>
      </c>
      <c>
        <is>
          <t>18.10.2022 17:48:43</t>
        </is>
      </c>
      <c>
        <v>3.708611111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3.708611</v>
      </c>
      <c>
        <v>0</v>
      </c>
      <c>
        <v>0</v>
      </c>
      <c>
        <v>0</v>
      </c>
      <c>
        <v>0</v>
      </c>
    </row>
    <row>
      <c>
        <v>2396481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TR-2/87 45-83-L00087_TR-2/92 L04_2327086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14:09:18</t>
        </is>
      </c>
      <c>
        <is>
          <t>18.10.2022 14:36:50</t>
        </is>
      </c>
      <c>
        <v>0.458888888</v>
      </c>
      <c>
        <v>1</v>
      </c>
      <c>
        <v>971</v>
      </c>
      <c>
        <v>0</v>
      </c>
      <c>
        <v>0</v>
      </c>
      <c>
        <v>0</v>
      </c>
      <c>
        <v>0</v>
      </c>
      <c>
        <v>0.458889</v>
      </c>
      <c>
        <v>445.58111</v>
      </c>
      <c>
        <v>0</v>
      </c>
      <c>
        <v>0</v>
      </c>
      <c>
        <v>0</v>
      </c>
      <c>
        <v>0</v>
      </c>
    </row>
    <row>
      <c>
        <v>2396484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DM-2/20 35-26-M00824_956627640_956627640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14:10:45</t>
        </is>
      </c>
      <c>
        <is>
          <t>18.10.2022 15:05:32</t>
        </is>
      </c>
      <c>
        <v>0.913055555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0.913056</v>
      </c>
      <c>
        <v>0</v>
      </c>
      <c>
        <v>0</v>
      </c>
      <c>
        <v>0</v>
      </c>
      <c>
        <v>0</v>
      </c>
    </row>
    <row>
      <c>
        <v>2396485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TEKELLER KÖYÜ TR-1 45-71-M01268_44415800_56399278_56399278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14:13:01</t>
        </is>
      </c>
      <c>
        <is>
          <t>18.10.2022 17:10:11</t>
        </is>
      </c>
      <c>
        <v>2.952777777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29.527778</v>
      </c>
      <c>
        <v>0</v>
      </c>
      <c>
        <v>0</v>
      </c>
      <c>
        <v>0</v>
      </c>
      <c>
        <v>0</v>
      </c>
    </row>
    <row>
      <c>
        <v>2396489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TR-56 35-16-L00056_D_56353212_56353212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14:16:42</t>
        </is>
      </c>
      <c>
        <is>
          <t>18.10.2022 15:25:53</t>
        </is>
      </c>
      <c>
        <v>1.153055555</v>
      </c>
      <c>
        <v>0</v>
      </c>
      <c>
        <v>105</v>
      </c>
      <c>
        <v>0</v>
      </c>
      <c>
        <v>0</v>
      </c>
      <c>
        <v>0</v>
      </c>
      <c>
        <v>0</v>
      </c>
      <c>
        <v>0</v>
      </c>
      <c>
        <v>121.070833</v>
      </c>
      <c>
        <v>0</v>
      </c>
      <c>
        <v>0</v>
      </c>
      <c>
        <v>0</v>
      </c>
      <c>
        <v>0</v>
      </c>
    </row>
    <row>
      <c>
        <v>2396500</v>
      </c>
      <c>
        <v>1</v>
      </c>
      <c>
        <is>
          <t>MANİSA</t>
        </is>
      </c>
      <c>
        <v>KÖPRÜBAŞI</v>
      </c>
      <c>
        <is>
          <t>Saha Dağıtım Kutusu (SDK)</t>
        </is>
      </c>
      <c t="inlineStr">
        <is>
          <t>KÖPRÜBAŞI TR-20 45-86-M00020_D B01b_84598565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18.10.2022 14:24:55</t>
        </is>
      </c>
      <c>
        <is>
          <t>18.10.2022 15:27:26</t>
        </is>
      </c>
      <c>
        <v>1.041944444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68.768333</v>
      </c>
      <c>
        <v>0</v>
      </c>
      <c>
        <v>0</v>
      </c>
    </row>
    <row>
      <c>
        <v>2396504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ÇAMURHAMAMI TR-2 45-78-L00272_953279457_953279457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14:27:44</t>
        </is>
      </c>
      <c>
        <is>
          <t>18.10.2022 15:41:54</t>
        </is>
      </c>
      <c>
        <v>1.236111111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2.472222</v>
      </c>
      <c>
        <v>0</v>
      </c>
      <c>
        <v>0</v>
      </c>
      <c>
        <v>0</v>
      </c>
      <c>
        <v>0</v>
      </c>
    </row>
    <row>
      <c>
        <v>2396506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ALAŞEHİR TR-69 45-73-M00069_945669932_945669932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18.10.2022 14:29:07</t>
        </is>
      </c>
      <c>
        <is>
          <t>18.10.2022 15:38:59</t>
        </is>
      </c>
      <c>
        <v>1.164444444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1.164444</v>
      </c>
      <c>
        <v>0</v>
      </c>
      <c>
        <v>0</v>
      </c>
      <c>
        <v>0</v>
      </c>
      <c>
        <v>0</v>
      </c>
    </row>
    <row>
      <c>
        <v>2396505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TR-14 35-15-M00014_48910048_60983084_60983084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18.10.2022 14:29:31</t>
        </is>
      </c>
      <c>
        <is>
          <t>18.10.2022 17:00:03</t>
        </is>
      </c>
      <c>
        <v>2.508888888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198.202222</v>
      </c>
      <c>
        <v>0</v>
      </c>
      <c>
        <v>0</v>
      </c>
      <c>
        <v>0</v>
      </c>
      <c>
        <v>0</v>
      </c>
    </row>
    <row>
      <c>
        <v>2396515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K-4551 35-02-K04551_912469698_912469698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14:40:18</t>
        </is>
      </c>
      <c>
        <is>
          <t>18.10.2022 16:32:30</t>
        </is>
      </c>
      <c>
        <v>1.87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7.48</v>
      </c>
      <c>
        <v>0</v>
      </c>
      <c>
        <v>0</v>
      </c>
      <c>
        <v>0</v>
      </c>
      <c>
        <v>0</v>
      </c>
    </row>
    <row>
      <c>
        <v>2396518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BENLİELİ İSABEYLİ TR-1 45-75-M00160_A_56394580_56394580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14:50:05</t>
        </is>
      </c>
      <c>
        <is>
          <t>18.10.2022 17:02:14</t>
        </is>
      </c>
      <c>
        <v>2.2025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37.4425</v>
      </c>
    </row>
    <row>
      <c>
        <v>2396519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45-71-M00183_AVDAL M02_72249124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14:55:07</t>
        </is>
      </c>
      <c>
        <is>
          <t>18.10.2022 15:49:17</t>
        </is>
      </c>
      <c>
        <v>0.902777777</v>
      </c>
      <c>
        <v>50</v>
      </c>
      <c>
        <v>118</v>
      </c>
      <c>
        <v>0</v>
      </c>
      <c>
        <v>0</v>
      </c>
      <c>
        <v>0</v>
      </c>
      <c>
        <v>0</v>
      </c>
      <c>
        <v>45.138889</v>
      </c>
      <c>
        <v>106.527778</v>
      </c>
      <c>
        <v>0</v>
      </c>
      <c>
        <v>0</v>
      </c>
      <c>
        <v>0</v>
      </c>
      <c>
        <v>0</v>
      </c>
    </row>
    <row>
      <c>
        <v>2396527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BAŞARAN TR-3 35-31-L00072_35-31-L00072_2351191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18.10.2022 15:02:03</t>
        </is>
      </c>
      <c>
        <is>
          <t>18.10.2022 20:28:00</t>
        </is>
      </c>
      <c>
        <v>5.4325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179.2725</v>
      </c>
    </row>
    <row>
      <c>
        <v>2396529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FOÇAKÖY TR-1 35-23-M00222_95001220424_95001220424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15:06:02</t>
        </is>
      </c>
      <c>
        <is>
          <t>18.10.2022 19:05:58</t>
        </is>
      </c>
      <c>
        <v>3.998888888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3.998889</v>
      </c>
      <c>
        <v>0</v>
      </c>
      <c>
        <v>0</v>
      </c>
      <c>
        <v>0</v>
      </c>
      <c>
        <v>0</v>
      </c>
    </row>
    <row>
      <c>
        <v>2396516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HATUNDERE TR-1 35-28-M00471_B_56375372_56375372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15:06:27</t>
        </is>
      </c>
      <c>
        <is>
          <t>18.10.2022 15:35:27</t>
        </is>
      </c>
      <c>
        <v>0.483333333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77.333333</v>
      </c>
      <c>
        <v>0</v>
      </c>
      <c>
        <v>0</v>
      </c>
      <c>
        <v>0</v>
      </c>
      <c>
        <v>0</v>
      </c>
    </row>
    <row>
      <c>
        <v>2396525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ERGENEKON TR-12 45-83-M00622_TR-11 M03_2328766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15:07:14</t>
        </is>
      </c>
      <c>
        <is>
          <t>18.10.2022 15:39:11</t>
        </is>
      </c>
      <c>
        <v>0.5325</v>
      </c>
      <c>
        <v>0</v>
      </c>
      <c>
        <v>411</v>
      </c>
      <c>
        <v>0</v>
      </c>
      <c>
        <v>0</v>
      </c>
      <c>
        <v>0</v>
      </c>
      <c>
        <v>0</v>
      </c>
      <c>
        <v>0</v>
      </c>
      <c>
        <v>218.8575</v>
      </c>
      <c>
        <v>0</v>
      </c>
      <c>
        <v>0</v>
      </c>
      <c>
        <v>0</v>
      </c>
      <c>
        <v>0</v>
      </c>
    </row>
    <row>
      <c>
        <v>2396530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M-11 GERMİYAN 35-18-M00011_A_76953662_76953662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18.10.2022 15:07:34</t>
        </is>
      </c>
      <c>
        <is>
          <t>18.10.2022 19:00:12</t>
        </is>
      </c>
      <c>
        <v>3.877222222</v>
      </c>
      <c>
        <v>0</v>
      </c>
      <c>
        <v>0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244.265</v>
      </c>
    </row>
    <row>
      <c>
        <v>2396533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K-4826 35-04-K04826_99464971_99464971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15:13:30</t>
        </is>
      </c>
      <c>
        <is>
          <t>18.10.2022 16:24:09</t>
        </is>
      </c>
      <c>
        <v>1.1775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2.355</v>
      </c>
      <c>
        <v>0</v>
      </c>
      <c>
        <v>0</v>
      </c>
      <c>
        <v>0</v>
      </c>
      <c>
        <v>0</v>
      </c>
    </row>
    <row>
      <c>
        <v>2396534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M-1117 35-01-M01117_Z_56354700_56354700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15:13:48</t>
        </is>
      </c>
      <c>
        <is>
          <t>18.10.2022 18:17:26</t>
        </is>
      </c>
      <c>
        <v>3.060555555</v>
      </c>
      <c>
        <v>0</v>
      </c>
      <c>
        <v>343</v>
      </c>
      <c>
        <v>0</v>
      </c>
      <c>
        <v>0</v>
      </c>
      <c>
        <v>0</v>
      </c>
      <c>
        <v>0</v>
      </c>
      <c>
        <v>0</v>
      </c>
      <c>
        <v>1049.770555</v>
      </c>
      <c>
        <v>0</v>
      </c>
      <c>
        <v>0</v>
      </c>
      <c>
        <v>0</v>
      </c>
      <c>
        <v>0</v>
      </c>
    </row>
    <row>
      <c>
        <v>2396535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ÇOMAKLIYAYLA TR-1 45-75-M00096_945598729_945598729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15:15:33</t>
        </is>
      </c>
      <c>
        <is>
          <t>18.10.2022 18:22:29</t>
        </is>
      </c>
      <c>
        <v>3.115555555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3.115556</v>
      </c>
      <c>
        <v>0</v>
      </c>
      <c>
        <v>0</v>
      </c>
    </row>
    <row>
      <c>
        <v>2396536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MEDAR DM 45-72-L00079_AKHİSAR TM GİRİŞ L01_66588721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15:19:10</t>
        </is>
      </c>
      <c>
        <is>
          <t>18.10.2022 15:30:00</t>
        </is>
      </c>
      <c>
        <v>0.180555555</v>
      </c>
      <c>
        <v>56</v>
      </c>
      <c>
        <v>3116</v>
      </c>
      <c>
        <v>14</v>
      </c>
      <c>
        <v>0</v>
      </c>
      <c>
        <v>13</v>
      </c>
      <c>
        <v>641</v>
      </c>
      <c>
        <v>10.111111</v>
      </c>
      <c>
        <v>562.611109</v>
      </c>
      <c>
        <v>2.527778</v>
      </c>
      <c>
        <v>0</v>
      </c>
      <c>
        <v>2.347222</v>
      </c>
      <c>
        <v>115.736111</v>
      </c>
    </row>
    <row>
      <c>
        <v>2396542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TR-2/103 45-83-L00103_955145639_955145639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15:28:25</t>
        </is>
      </c>
      <c>
        <is>
          <t>18.10.2022 17:34:53</t>
        </is>
      </c>
      <c>
        <v>2.107777777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10.538889</v>
      </c>
      <c>
        <v>0</v>
      </c>
      <c>
        <v>0</v>
      </c>
      <c>
        <v>0</v>
      </c>
      <c>
        <v>0</v>
      </c>
    </row>
    <row>
      <c>
        <v>2396544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TR-37 45-77-L00037_945487816_945487816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18.10.2022 15:33:39</t>
        </is>
      </c>
      <c>
        <is>
          <t>18.10.2022 18:36:07</t>
        </is>
      </c>
      <c>
        <v>3.041111111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6.082222</v>
      </c>
      <c>
        <v>0</v>
      </c>
      <c>
        <v>0</v>
      </c>
    </row>
    <row>
      <c>
        <v>2396546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KARABURÇ HACI EVİ YANI TR-3 35-31-L00255_956584325_956584325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15:35:28</t>
        </is>
      </c>
      <c>
        <is>
          <t>18.10.2022 18:01:05</t>
        </is>
      </c>
      <c>
        <v>2.426944444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2.426944</v>
      </c>
      <c>
        <v>0</v>
      </c>
      <c>
        <v>0</v>
      </c>
    </row>
    <row>
      <c>
        <v>2396548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DM-1/TR-16 SEFERİHİSAR 35-14-M00328_956642763_956642763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15:41:22</t>
        </is>
      </c>
      <c>
        <is>
          <t>18.10.2022 17:42:05</t>
        </is>
      </c>
      <c>
        <v>2.011944444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14.083611</v>
      </c>
      <c>
        <v>0</v>
      </c>
      <c>
        <v>0</v>
      </c>
      <c>
        <v>0</v>
      </c>
      <c>
        <v>0</v>
      </c>
    </row>
    <row>
      <c>
        <v>2396551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KAHRAMAN YAVUZLAR SULAMA GRUBU 35-29-M00268_C_56407212_56407212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18.10.2022 15:49:40</t>
        </is>
      </c>
      <c>
        <is>
          <t>18.10.2022 18:20:34</t>
        </is>
      </c>
      <c>
        <v>2.515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2.515</v>
      </c>
      <c>
        <v>0</v>
      </c>
      <c>
        <v>0</v>
      </c>
      <c>
        <v>0</v>
      </c>
      <c>
        <v>0</v>
      </c>
    </row>
    <row>
      <c>
        <v>2396550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İĞDELİ TR-2 35-31-L00301_47810819_56353012_56353012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15:52:14</t>
        </is>
      </c>
      <c>
        <is>
          <t>18.10.2022 20:13:28</t>
        </is>
      </c>
      <c>
        <v>4.353888888</v>
      </c>
      <c>
        <v>0</v>
      </c>
      <c>
        <v>0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352.665</v>
      </c>
    </row>
    <row>
      <c>
        <v>2396552</v>
      </c>
      <c>
        <v>1</v>
      </c>
      <c>
        <is>
          <t>İZMİR</t>
        </is>
      </c>
      <c>
        <v>TORBALI</v>
      </c>
      <c>
        <is>
          <t>Saha Dağıtım Kutusu (SDK)</t>
        </is>
      </c>
      <c t="inlineStr">
        <is>
          <t>DM-4/18 35-26-M00803_B A03b_77857888</t>
        </is>
      </c>
      <c>
        <v>Yabani Hayvan Teması</v>
      </c>
      <c>
        <v>Dağıtım-AG</v>
      </c>
      <c>
        <v>Uzun</v>
      </c>
      <c>
        <v>Şebeke işletmecisi </v>
      </c>
      <c>
        <v>Bildirimsiz</v>
      </c>
      <c>
        <is>
          <t>18.10.2022 15:54:55</t>
        </is>
      </c>
      <c>
        <is>
          <t>18.10.2022 18:47:43</t>
        </is>
      </c>
      <c>
        <v>2.88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164.16</v>
      </c>
      <c>
        <v>0</v>
      </c>
      <c>
        <v>0</v>
      </c>
      <c>
        <v>0</v>
      </c>
      <c>
        <v>0</v>
      </c>
    </row>
    <row>
      <c>
        <v>2396554</v>
      </c>
      <c>
        <v>1</v>
      </c>
      <c>
        <is>
          <t>MANİSA</t>
        </is>
      </c>
      <c>
        <v>KIRKAĞAÇ</v>
      </c>
      <c>
        <is>
          <t>Kullanıcı Bağlantı Hattı</t>
        </is>
      </c>
      <c t="inlineStr">
        <is>
          <t>İLYASLAR TR-1 45-76-M00099_955246582_955246582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16:01:10</t>
        </is>
      </c>
      <c>
        <is>
          <t>18.10.2022 19:02:43</t>
        </is>
      </c>
      <c>
        <v>3.025833333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3.025833</v>
      </c>
    </row>
    <row>
      <c>
        <v>2396553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KÜÇÜKAVULCUK DM 35-15-L00727_KÜÇÜKAVLUCUK SULAMA GRB L05_72098462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18.10.2022 16:02:09</t>
        </is>
      </c>
      <c>
        <is>
          <t>18.10.2022 17:27:25</t>
        </is>
      </c>
      <c>
        <v>1.421111111</v>
      </c>
      <c>
        <v>10</v>
      </c>
      <c>
        <v>30</v>
      </c>
      <c>
        <v>0</v>
      </c>
      <c>
        <v>0</v>
      </c>
      <c>
        <v>0</v>
      </c>
      <c>
        <v>0</v>
      </c>
      <c>
        <v>14.211111</v>
      </c>
      <c>
        <v>42.633333</v>
      </c>
      <c>
        <v>0</v>
      </c>
      <c>
        <v>0</v>
      </c>
      <c>
        <v>0</v>
      </c>
      <c>
        <v>0</v>
      </c>
    </row>
    <row>
      <c>
        <v>2396557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M-2575 35-02-M02575_910500527_910500527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16:07:17</t>
        </is>
      </c>
      <c>
        <is>
          <t>18.10.2022 18:22:22</t>
        </is>
      </c>
      <c>
        <v>2.251388888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4.502778</v>
      </c>
      <c>
        <v>0</v>
      </c>
      <c>
        <v>0</v>
      </c>
      <c>
        <v>0</v>
      </c>
      <c>
        <v>0</v>
      </c>
    </row>
    <row>
      <c>
        <v>2396558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ORTAKÖY TR-2 45-71-M01731_953231822_953231822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16:16:07</t>
        </is>
      </c>
      <c>
        <is>
          <t>18.10.2022 18:45:06</t>
        </is>
      </c>
      <c>
        <v>2.483055555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2.483056</v>
      </c>
      <c>
        <v>0</v>
      </c>
      <c>
        <v>0</v>
      </c>
      <c>
        <v>0</v>
      </c>
      <c>
        <v>0</v>
      </c>
    </row>
    <row>
      <c>
        <v>2396566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İRİMAĞZI TR-21 35-15-L00698_95001274734_95001274734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16:18:15</t>
        </is>
      </c>
      <c>
        <is>
          <t>18.10.2022 23:03:16</t>
        </is>
      </c>
      <c>
        <v>6.750277777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6.750278</v>
      </c>
      <c>
        <v>0</v>
      </c>
      <c>
        <v>0</v>
      </c>
      <c>
        <v>0</v>
      </c>
      <c>
        <v>0</v>
      </c>
    </row>
    <row>
      <c>
        <v>2396562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35-20-A00002_ÇIPPI TİRE SULAMA M10_2056273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16:19:20</t>
        </is>
      </c>
      <c>
        <is>
          <t>18.10.2022 16:26:00</t>
        </is>
      </c>
      <c>
        <v>0.111111111</v>
      </c>
      <c>
        <v>42</v>
      </c>
      <c>
        <v>277</v>
      </c>
      <c>
        <v>0</v>
      </c>
      <c>
        <v>0</v>
      </c>
      <c>
        <v>0</v>
      </c>
      <c>
        <v>0</v>
      </c>
      <c>
        <v>4.666667</v>
      </c>
      <c>
        <v>30.777778</v>
      </c>
      <c>
        <v>0</v>
      </c>
      <c>
        <v>0</v>
      </c>
      <c>
        <v>0</v>
      </c>
      <c>
        <v>0</v>
      </c>
    </row>
    <row>
      <c>
        <v>2396567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OVACIK TR-7 35-31-L00149_47822089_56353032_56353032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16:20:51</t>
        </is>
      </c>
      <c>
        <is>
          <t>18.10.2022 21:15:45</t>
        </is>
      </c>
      <c>
        <v>4.915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19.66</v>
      </c>
      <c>
        <v>0</v>
      </c>
      <c>
        <v>0</v>
      </c>
    </row>
    <row>
      <c>
        <v>2396569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M07_2321769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16:23:57</t>
        </is>
      </c>
      <c>
        <is>
          <t>18.10.2022 18:01:07</t>
        </is>
      </c>
      <c>
        <v>1.619444444</v>
      </c>
      <c>
        <v>115</v>
      </c>
      <c>
        <v>614</v>
      </c>
      <c>
        <v>0</v>
      </c>
      <c>
        <v>0</v>
      </c>
      <c>
        <v>0</v>
      </c>
      <c>
        <v>0</v>
      </c>
      <c>
        <v>186.236111</v>
      </c>
      <c>
        <v>994.338889</v>
      </c>
      <c>
        <v>0</v>
      </c>
      <c>
        <v>0</v>
      </c>
      <c>
        <v>0</v>
      </c>
      <c>
        <v>0</v>
      </c>
    </row>
    <row>
      <c>
        <v>2396572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MAVİDERE TR-3 35-31-L00212_47875467_56391638_56391638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18.10.2022 16:28:31</t>
        </is>
      </c>
      <c>
        <is>
          <t>18.10.2022 22:46:17</t>
        </is>
      </c>
      <c>
        <v>6.296111111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207.771667</v>
      </c>
    </row>
    <row>
      <c>
        <v>2396577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SULUDERE TR-3 35-31-L00063_956593375_956593375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16:33:53</t>
        </is>
      </c>
      <c>
        <is>
          <t>18.10.2022 22:52:41</t>
        </is>
      </c>
      <c>
        <v>6.313333333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6.313333</v>
      </c>
      <c>
        <v>0</v>
      </c>
      <c>
        <v>0</v>
      </c>
    </row>
    <row>
      <c>
        <v>2396576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YÜKSEKKÖY TR-1 35-17-M00184_9743949_56356982_56356982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16:37:41</t>
        </is>
      </c>
      <c>
        <is>
          <t>18.10.2022 18:55:59</t>
        </is>
      </c>
      <c>
        <v>2.305</v>
      </c>
      <c>
        <v>0</v>
      </c>
      <c>
        <v>0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62.235</v>
      </c>
    </row>
    <row>
      <c>
        <v>2396579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16:39:34</t>
        </is>
      </c>
      <c>
        <is>
          <t>18.10.2022 17:10:48</t>
        </is>
      </c>
      <c>
        <v>0.520555555</v>
      </c>
      <c>
        <v>260</v>
      </c>
      <c>
        <v>181</v>
      </c>
      <c>
        <v>0</v>
      </c>
      <c>
        <v>0</v>
      </c>
      <c>
        <v>0</v>
      </c>
      <c>
        <v>0</v>
      </c>
      <c>
        <v>135.344444</v>
      </c>
      <c>
        <v>94.220555</v>
      </c>
      <c>
        <v>0</v>
      </c>
      <c>
        <v>0</v>
      </c>
      <c>
        <v>0</v>
      </c>
      <c>
        <v>0</v>
      </c>
    </row>
    <row>
      <c>
        <v>2396581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35-22-M00086_GÖLOVA M07_50064045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16:45:01</t>
        </is>
      </c>
      <c>
        <is>
          <t>18.10.2022 18:49:29</t>
        </is>
      </c>
      <c>
        <v>2.074444444</v>
      </c>
      <c>
        <v>4</v>
      </c>
      <c>
        <v>84</v>
      </c>
      <c>
        <v>0</v>
      </c>
      <c>
        <v>0</v>
      </c>
      <c>
        <v>0</v>
      </c>
      <c>
        <v>0</v>
      </c>
      <c>
        <v>8.297778</v>
      </c>
      <c>
        <v>174.253333</v>
      </c>
      <c>
        <v>0</v>
      </c>
      <c>
        <v>0</v>
      </c>
      <c>
        <v>0</v>
      </c>
      <c>
        <v>0</v>
      </c>
    </row>
    <row>
      <c>
        <v>2396584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ÖZBEY TR-5 35-26-L00413_956626338_956626338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16:51:41</t>
        </is>
      </c>
      <c>
        <is>
          <t>18.10.2022 17:58:54</t>
        </is>
      </c>
      <c>
        <v>1.120277777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1.120278</v>
      </c>
      <c>
        <v>0</v>
      </c>
      <c>
        <v>0</v>
      </c>
      <c>
        <v>0</v>
      </c>
      <c>
        <v>0</v>
      </c>
    </row>
    <row>
      <c>
        <v>2396586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45-81-M00044_KARABEYLER M02_72038345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16:58:44</t>
        </is>
      </c>
      <c>
        <is>
          <t>18.10.2022 17:22:42</t>
        </is>
      </c>
      <c>
        <v>0.399444444</v>
      </c>
      <c>
        <v>0</v>
      </c>
      <c>
        <v>1</v>
      </c>
      <c>
        <v>3</v>
      </c>
      <c>
        <v>555</v>
      </c>
      <c>
        <v>0</v>
      </c>
      <c>
        <v>0</v>
      </c>
      <c>
        <v>0</v>
      </c>
      <c>
        <v>0.399444</v>
      </c>
      <c>
        <v>1.198333</v>
      </c>
      <c>
        <v>221.691666</v>
      </c>
      <c>
        <v>0</v>
      </c>
      <c>
        <v>0</v>
      </c>
    </row>
    <row>
      <c>
        <v>2396590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DEREKÖY TR-2 45-72-L00463_956525908_956525908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17:01:50</t>
        </is>
      </c>
      <c>
        <is>
          <t>18.10.2022 20:47:40</t>
        </is>
      </c>
      <c>
        <v>3.763888888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3.763889</v>
      </c>
    </row>
    <row>
      <c>
        <v>2396591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İĞDELİ TR-2 35-31-L00301_47810662_56353084_56353084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17:07:36</t>
        </is>
      </c>
      <c>
        <is>
          <t>18.10.2022 20:56:12</t>
        </is>
      </c>
      <c>
        <v>3.81</v>
      </c>
      <c>
        <v>0</v>
      </c>
      <c>
        <v>0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186.69</v>
      </c>
    </row>
    <row>
      <c>
        <v>2396592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KAYMAKÇI TR-15 35-15-M00251_950396296_950396296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17:09:36</t>
        </is>
      </c>
      <c>
        <is>
          <t>18.10.2022 21:29:20</t>
        </is>
      </c>
      <c>
        <v>4.328888888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4.328889</v>
      </c>
      <c>
        <v>0</v>
      </c>
      <c>
        <v>0</v>
      </c>
    </row>
    <row>
      <c>
        <v>2396595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YEŞİLTEPE TR-1 45-79-M00110_B_56386183_56386183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17:11:05</t>
        </is>
      </c>
      <c>
        <is>
          <t>18.10.2022 18:23:02</t>
        </is>
      </c>
      <c>
        <v>1.199166666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39.5725</v>
      </c>
      <c>
        <v>0</v>
      </c>
      <c>
        <v>0</v>
      </c>
    </row>
    <row>
      <c>
        <v>2396599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GÜMÜLDÜR M-51 35-25-M00051_35-25-M00051_72081208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17:21:55</t>
        </is>
      </c>
      <c>
        <is>
          <t>18.10.2022 19:28:58</t>
        </is>
      </c>
      <c>
        <v>2.1175</v>
      </c>
      <c>
        <v>0</v>
      </c>
      <c>
        <v>188</v>
      </c>
      <c>
        <v>0</v>
      </c>
      <c>
        <v>0</v>
      </c>
      <c>
        <v>0</v>
      </c>
      <c>
        <v>0</v>
      </c>
      <c>
        <v>0</v>
      </c>
      <c>
        <v>398.09</v>
      </c>
      <c>
        <v>0</v>
      </c>
      <c>
        <v>0</v>
      </c>
      <c>
        <v>0</v>
      </c>
      <c>
        <v>0</v>
      </c>
    </row>
    <row>
      <c>
        <v>2396598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SELİMŞAHLAR TR-4 45-71-M00136_953202319_953202319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17:22:49</t>
        </is>
      </c>
      <c>
        <is>
          <t>18.10.2022 20:00:36</t>
        </is>
      </c>
      <c>
        <v>2.629722222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5.259444</v>
      </c>
      <c>
        <v>0</v>
      </c>
      <c>
        <v>0</v>
      </c>
      <c>
        <v>0</v>
      </c>
      <c>
        <v>0</v>
      </c>
    </row>
    <row>
      <c>
        <v>2396603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TR-82 TARIMSAL SULAMA 45-80-M01082_45-80-M01082_2369980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18.10.2022 17:29:20</t>
        </is>
      </c>
      <c>
        <is>
          <t>18.10.2022 19:40:42</t>
        </is>
      </c>
      <c>
        <v>2.189444444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19.705</v>
      </c>
      <c>
        <v>0</v>
      </c>
      <c>
        <v>0</v>
      </c>
      <c>
        <v>0</v>
      </c>
      <c>
        <v>0</v>
      </c>
    </row>
    <row>
      <c>
        <v>2396602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TR-1/40-C 45-72-M00108_956502893_956502893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17:29:31</t>
        </is>
      </c>
      <c>
        <is>
          <t>18.10.2022 19:18:09</t>
        </is>
      </c>
      <c>
        <v>1.810555555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1.810556</v>
      </c>
      <c>
        <v>0</v>
      </c>
      <c>
        <v>0</v>
      </c>
      <c>
        <v>0</v>
      </c>
      <c>
        <v>0</v>
      </c>
    </row>
    <row>
      <c>
        <v>2396597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35-20-A00002_ÇIPPI TİRE SULAMA M10_2056274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17:29:42</t>
        </is>
      </c>
      <c>
        <is>
          <t>18.10.2022 18:27:51</t>
        </is>
      </c>
      <c>
        <v>0.969166666</v>
      </c>
      <c>
        <v>42</v>
      </c>
      <c>
        <v>277</v>
      </c>
      <c>
        <v>0</v>
      </c>
      <c>
        <v>0</v>
      </c>
      <c>
        <v>0</v>
      </c>
      <c>
        <v>0</v>
      </c>
      <c>
        <v>40.705</v>
      </c>
      <c>
        <v>268.459166</v>
      </c>
      <c>
        <v>0</v>
      </c>
      <c>
        <v>0</v>
      </c>
      <c>
        <v>0</v>
      </c>
      <c>
        <v>0</v>
      </c>
    </row>
    <row>
      <c>
        <v>2396606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45-78-M01161_HatBaşıAyırıcı_53139969 M05_53139969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17:31:49</t>
        </is>
      </c>
      <c>
        <is>
          <t>18.10.2022 19:22:53</t>
        </is>
      </c>
      <c>
        <v>1.851111111</v>
      </c>
      <c>
        <v>0</v>
      </c>
      <c>
        <v>0</v>
      </c>
      <c>
        <v>0</v>
      </c>
      <c>
        <v>0</v>
      </c>
      <c>
        <v>29</v>
      </c>
      <c>
        <v>184</v>
      </c>
      <c>
        <v>0</v>
      </c>
      <c>
        <v>0</v>
      </c>
      <c>
        <v>0</v>
      </c>
      <c>
        <v>0</v>
      </c>
      <c>
        <v>53.682222</v>
      </c>
      <c>
        <v>340.604444</v>
      </c>
    </row>
    <row>
      <c>
        <v>2396609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ALİAĞA TR-30 35-17-M00030_95000487615_95000487615</t>
        </is>
      </c>
      <c>
        <v>AG Box / Sdk Abone Çıkış Faz Sigorta Atığı</v>
      </c>
      <c>
        <v>Dağıtım-AG</v>
      </c>
      <c>
        <v>Uzun</v>
      </c>
      <c>
        <v>Şebeke işletmecisi </v>
      </c>
      <c>
        <v>Bildirimsiz</v>
      </c>
      <c>
        <is>
          <t>18.10.2022 17:41:53</t>
        </is>
      </c>
      <c>
        <is>
          <t>18.10.2022 22:39:17</t>
        </is>
      </c>
      <c>
        <v>4.956666666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24.783333</v>
      </c>
      <c>
        <v>0</v>
      </c>
      <c>
        <v>0</v>
      </c>
      <c>
        <v>0</v>
      </c>
      <c>
        <v>0</v>
      </c>
    </row>
    <row>
      <c>
        <v>2396608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ÇUKURALTI M-13 ÇAMLIK KÖK 35-25-M00059_ÇUKURALTI M-11 M04_72121118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17:42:17</t>
        </is>
      </c>
      <c>
        <is>
          <t>18.10.2022 19:08:46</t>
        </is>
      </c>
      <c>
        <v>1.441388888</v>
      </c>
      <c>
        <v>0</v>
      </c>
      <c>
        <v>231</v>
      </c>
      <c>
        <v>0</v>
      </c>
      <c>
        <v>0</v>
      </c>
      <c>
        <v>0</v>
      </c>
      <c>
        <v>0</v>
      </c>
      <c>
        <v>0</v>
      </c>
      <c>
        <v>332.960833</v>
      </c>
      <c>
        <v>0</v>
      </c>
      <c>
        <v>0</v>
      </c>
      <c>
        <v>0</v>
      </c>
      <c>
        <v>0</v>
      </c>
    </row>
    <row>
      <c>
        <v>2396610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K-2882 35-02-K02882_B_56379735_56379735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17:45:43</t>
        </is>
      </c>
      <c>
        <is>
          <t>18.10.2022 19:33:29</t>
        </is>
      </c>
      <c>
        <v>1.796111111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504.707222</v>
      </c>
      <c>
        <v>0</v>
      </c>
      <c>
        <v>0</v>
      </c>
      <c>
        <v>0</v>
      </c>
      <c>
        <v>0</v>
      </c>
    </row>
    <row>
      <c>
        <v>2396612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MUSALAR YENİKÖY TR-1 45-83-M00663_955158791_955158791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17:52:40</t>
        </is>
      </c>
      <c>
        <is>
          <t>18.10.2022 18:46:33</t>
        </is>
      </c>
      <c>
        <v>0.898055555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1.796111</v>
      </c>
      <c>
        <v>0</v>
      </c>
      <c>
        <v>0</v>
      </c>
      <c>
        <v>0</v>
      </c>
      <c>
        <v>0</v>
      </c>
    </row>
    <row>
      <c>
        <v>2396617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TR-7/3 45-82-M00449_D_65513500_65513500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18.10.2022 17:58:02</t>
        </is>
      </c>
      <c>
        <is>
          <t>18.10.2022 18:42:18</t>
        </is>
      </c>
      <c>
        <v>0.737777777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54.595555</v>
      </c>
      <c>
        <v>0</v>
      </c>
      <c>
        <v>0</v>
      </c>
      <c>
        <v>0</v>
      </c>
      <c>
        <v>0</v>
      </c>
    </row>
    <row>
      <c>
        <v>2396616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KERESTECİLER TR-2 45-83-M00139_B_56385991_56385991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17:59:31</t>
        </is>
      </c>
      <c>
        <is>
          <t>18.10.2022 18:47:28</t>
        </is>
      </c>
      <c>
        <v>0.799166666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3.196667</v>
      </c>
      <c>
        <v>0</v>
      </c>
      <c>
        <v>0</v>
      </c>
      <c>
        <v>0</v>
      </c>
      <c>
        <v>0</v>
      </c>
    </row>
    <row>
      <c>
        <v>2396618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SAĞLIKÇILAR DM 35-18-L00544_HatBaşıAyırıcı_53138450 L02_53138450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18:02:04</t>
        </is>
      </c>
      <c>
        <is>
          <t>18.10.2022 18:17:21</t>
        </is>
      </c>
      <c>
        <v>0.254722222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0.254722</v>
      </c>
      <c>
        <v>0</v>
      </c>
      <c>
        <v>0</v>
      </c>
      <c>
        <v>0</v>
      </c>
    </row>
    <row>
      <c>
        <v>2396620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TEPECİK KÖPRÜ DM 35-14-M00332_TEPECİK ÇIKIŞI (M-78) M04_49833964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18:05:05</t>
        </is>
      </c>
      <c>
        <is>
          <t>18.10.2022 18:18:16</t>
        </is>
      </c>
      <c>
        <v>0.219722222</v>
      </c>
      <c>
        <v>10</v>
      </c>
      <c>
        <v>400</v>
      </c>
      <c>
        <v>0</v>
      </c>
      <c>
        <v>0</v>
      </c>
      <c>
        <v>0</v>
      </c>
      <c>
        <v>0</v>
      </c>
      <c>
        <v>2.197222</v>
      </c>
      <c>
        <v>87.888889</v>
      </c>
      <c>
        <v>0</v>
      </c>
      <c>
        <v>0</v>
      </c>
      <c>
        <v>0</v>
      </c>
      <c>
        <v>0</v>
      </c>
    </row>
    <row>
      <c>
        <v>2396613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TR-1/15 35-21-L00019_C_56358263_56358263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18:08:15</t>
        </is>
      </c>
      <c>
        <is>
          <t>18.10.2022 18:49:10</t>
        </is>
      </c>
      <c>
        <v>0.681944444</v>
      </c>
      <c>
        <v>0</v>
      </c>
      <c>
        <v>0</v>
      </c>
      <c>
        <v>0</v>
      </c>
      <c>
        <v>116</v>
      </c>
      <c>
        <v>0</v>
      </c>
      <c>
        <v>0</v>
      </c>
      <c>
        <v>0</v>
      </c>
      <c>
        <v>0</v>
      </c>
      <c>
        <v>0</v>
      </c>
      <c>
        <v>79.105556</v>
      </c>
      <c>
        <v>0</v>
      </c>
      <c>
        <v>0</v>
      </c>
    </row>
    <row>
      <c>
        <v>2396621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M-2125 35-03-M02125_C_72410345_72410345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18:08:41</t>
        </is>
      </c>
      <c>
        <is>
          <t>18.10.2022 20:22:03</t>
        </is>
      </c>
      <c>
        <v>2.222777777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195.604444</v>
      </c>
      <c>
        <v>0</v>
      </c>
      <c>
        <v>0</v>
      </c>
      <c>
        <v>0</v>
      </c>
      <c>
        <v>0</v>
      </c>
    </row>
    <row>
      <c>
        <v>2396622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TR-2/103 45-83-L00103_955145639_955145639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18:09:45</t>
        </is>
      </c>
      <c>
        <is>
          <t>18.10.2022 19:13:54</t>
        </is>
      </c>
      <c>
        <v>1.069166666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5.345833</v>
      </c>
      <c>
        <v>0</v>
      </c>
      <c>
        <v>0</v>
      </c>
      <c>
        <v>0</v>
      </c>
      <c>
        <v>0</v>
      </c>
    </row>
    <row>
      <c>
        <v>2396623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45-71-M00095_HatBaşıAyırıcı_53135001 M05_53135001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18:09:48</t>
        </is>
      </c>
      <c>
        <is>
          <t>18.10.2022 22:20:09</t>
        </is>
      </c>
      <c>
        <v>4.1725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37.5525</v>
      </c>
      <c>
        <v>0</v>
      </c>
      <c>
        <v>0</v>
      </c>
      <c>
        <v>0</v>
      </c>
      <c>
        <v>0</v>
      </c>
    </row>
    <row>
      <c>
        <v>2396625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M-1948 35-10-M01948_A_56354480_56354480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18:16:03</t>
        </is>
      </c>
      <c>
        <is>
          <t>18.10.2022 18:55:38</t>
        </is>
      </c>
      <c>
        <v>0.659722222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0.659722</v>
      </c>
      <c>
        <v>0</v>
      </c>
      <c>
        <v>0</v>
      </c>
      <c>
        <v>0</v>
      </c>
      <c>
        <v>0</v>
      </c>
    </row>
    <row>
      <c>
        <v>2396628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M-2742 35-10-M02742_35-10-M02742_48177360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18.10.2022 18:17:01</t>
        </is>
      </c>
      <c>
        <is>
          <t>18.10.2022 19:32:01</t>
        </is>
      </c>
      <c>
        <v>1.25</v>
      </c>
      <c>
        <v>0</v>
      </c>
      <c>
        <v>183</v>
      </c>
      <c>
        <v>0</v>
      </c>
      <c>
        <v>0</v>
      </c>
      <c>
        <v>0</v>
      </c>
      <c>
        <v>0</v>
      </c>
      <c>
        <v>0</v>
      </c>
      <c>
        <v>228.75</v>
      </c>
      <c>
        <v>0</v>
      </c>
      <c>
        <v>0</v>
      </c>
      <c>
        <v>0</v>
      </c>
      <c>
        <v>0</v>
      </c>
    </row>
    <row>
      <c>
        <v>2396626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ÇAPAK ORTA KÖY 35-26-M00412_95000631279_95000631279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18:17:42</t>
        </is>
      </c>
      <c>
        <is>
          <t>18.10.2022 20:37:27</t>
        </is>
      </c>
      <c>
        <v>2.329166666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4.658333</v>
      </c>
      <c>
        <v>0</v>
      </c>
      <c>
        <v>0</v>
      </c>
      <c>
        <v>0</v>
      </c>
      <c>
        <v>0</v>
      </c>
    </row>
    <row>
      <c>
        <v>2396627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DM-4/8 (YENİ MALİYE) 45-71-M00279_953183361_953183361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18:21:29</t>
        </is>
      </c>
      <c>
        <is>
          <t>18.10.2022 18:51:04</t>
        </is>
      </c>
      <c>
        <v>0.493055555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4.930556</v>
      </c>
      <c>
        <v>0</v>
      </c>
      <c>
        <v>0</v>
      </c>
      <c>
        <v>0</v>
      </c>
      <c>
        <v>0</v>
      </c>
    </row>
    <row>
      <c>
        <v>2396629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M-639 OLDURUK KÖK 35-03-M00639_HatBaşıAyırıcı_79614549 M02_79614549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18:22:45</t>
        </is>
      </c>
      <c>
        <is>
          <t>18.10.2022 20:26:27</t>
        </is>
      </c>
      <c>
        <v>2.061666666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115.453333</v>
      </c>
      <c>
        <v>0</v>
      </c>
      <c>
        <v>0</v>
      </c>
      <c>
        <v>0</v>
      </c>
      <c>
        <v>0</v>
      </c>
    </row>
    <row>
      <c>
        <v>2396630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İM-1/TR-4 35-14-M00310_956642559_956642559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18.10.2022 18:26:31</t>
        </is>
      </c>
      <c>
        <is>
          <t>18.10.2022 20:35:46</t>
        </is>
      </c>
      <c>
        <v>2.154166666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2.154167</v>
      </c>
      <c>
        <v>0</v>
      </c>
      <c>
        <v>0</v>
      </c>
      <c>
        <v>0</v>
      </c>
      <c>
        <v>0</v>
      </c>
    </row>
    <row>
      <c>
        <v>2396632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GÜMÜLDÜR M-51 35-25-M00051_955259463_955259463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18:30:51</t>
        </is>
      </c>
      <c>
        <is>
          <t>18.10.2022 21:16:12</t>
        </is>
      </c>
      <c>
        <v>2.755833333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2.755833</v>
      </c>
      <c>
        <v>0</v>
      </c>
      <c>
        <v>0</v>
      </c>
      <c>
        <v>0</v>
      </c>
      <c>
        <v>0</v>
      </c>
    </row>
    <row>
      <c>
        <v>2396633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18:35:40</t>
        </is>
      </c>
      <c>
        <is>
          <t>18.10.2022 19:18:05</t>
        </is>
      </c>
      <c>
        <v>0.706944444</v>
      </c>
      <c>
        <v>260</v>
      </c>
      <c>
        <v>181</v>
      </c>
      <c>
        <v>0</v>
      </c>
      <c>
        <v>0</v>
      </c>
      <c>
        <v>0</v>
      </c>
      <c>
        <v>0</v>
      </c>
      <c>
        <v>183.805555</v>
      </c>
      <c>
        <v>127.956944</v>
      </c>
      <c>
        <v>0</v>
      </c>
      <c>
        <v>0</v>
      </c>
      <c>
        <v>0</v>
      </c>
      <c>
        <v>0</v>
      </c>
    </row>
    <row>
      <c>
        <v>2396634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TR-53 35-23-L00053_TARIM VE KÖY HİZMETLERİ L01_2115583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18:38:54</t>
        </is>
      </c>
      <c>
        <is>
          <t>18.10.2022 20:26:34</t>
        </is>
      </c>
      <c>
        <v>1.794444444</v>
      </c>
      <c>
        <v>4</v>
      </c>
      <c>
        <v>0</v>
      </c>
      <c>
        <v>0</v>
      </c>
      <c>
        <v>0</v>
      </c>
      <c>
        <v>0</v>
      </c>
      <c>
        <v>0</v>
      </c>
      <c>
        <v>7.177778</v>
      </c>
      <c>
        <v>0</v>
      </c>
      <c>
        <v>0</v>
      </c>
      <c>
        <v>0</v>
      </c>
      <c>
        <v>0</v>
      </c>
      <c>
        <v>0</v>
      </c>
    </row>
    <row>
      <c>
        <v>2396637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ÇORAKLAR TR 35-17-M00442_DIREK TIPI TRAFO HUCRESI H01_2042100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18:50:18</t>
        </is>
      </c>
      <c>
        <is>
          <t>18.10.2022 21:42:29</t>
        </is>
      </c>
      <c>
        <v>2.869722222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86.091667</v>
      </c>
      <c>
        <v>0</v>
      </c>
      <c>
        <v>0</v>
      </c>
      <c>
        <v>0</v>
      </c>
      <c>
        <v>0</v>
      </c>
    </row>
    <row>
      <c>
        <v>2396636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45-71-M02427_953176993_953176993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18.10.2022 18:50:54</t>
        </is>
      </c>
      <c>
        <is>
          <t>18.10.2022 19:33:11</t>
        </is>
      </c>
      <c>
        <v>0.704722222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7.751944</v>
      </c>
      <c>
        <v>0</v>
      </c>
      <c>
        <v>0</v>
      </c>
      <c>
        <v>0</v>
      </c>
      <c>
        <v>0</v>
      </c>
    </row>
    <row>
      <c>
        <v>2396635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FOÇAKÖY TR-1 35-23-M00222_35-23-M00222_2363640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18:51:12</t>
        </is>
      </c>
      <c>
        <is>
          <t>18.10.2022 19:11:07</t>
        </is>
      </c>
      <c>
        <v>0.331944444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40.497222</v>
      </c>
      <c>
        <v>0</v>
      </c>
      <c>
        <v>0</v>
      </c>
      <c>
        <v>0</v>
      </c>
      <c>
        <v>0</v>
      </c>
    </row>
    <row>
      <c>
        <v>2396639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TR-6 35-31-L00075_47942023_56371432_56371432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19:02:03</t>
        </is>
      </c>
      <c>
        <is>
          <t>19.10.2022 02:19:39</t>
        </is>
      </c>
      <c>
        <v>7.293333333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58.346667</v>
      </c>
    </row>
    <row>
      <c>
        <v>2396641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YENİOBA KÖK 35-29-M00125_YENİÇİFTLİK M05_72190955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18.10.2022 19:07:50</t>
        </is>
      </c>
      <c>
        <is>
          <t>18.10.2022 21:46:19</t>
        </is>
      </c>
      <c>
        <v>2.641388888</v>
      </c>
      <c>
        <v>2</v>
      </c>
      <c>
        <v>42</v>
      </c>
      <c>
        <v>0</v>
      </c>
      <c>
        <v>0</v>
      </c>
      <c>
        <v>0</v>
      </c>
      <c>
        <v>0</v>
      </c>
      <c>
        <v>5.282778</v>
      </c>
      <c>
        <v>110.938333</v>
      </c>
      <c>
        <v>0</v>
      </c>
      <c>
        <v>0</v>
      </c>
      <c>
        <v>0</v>
      </c>
      <c>
        <v>0</v>
      </c>
    </row>
    <row>
      <c>
        <v>2396649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ÇATALÇAM TR-1 45-82-M00189_945549917_945549917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19:30:58</t>
        </is>
      </c>
      <c>
        <is>
          <t>18.10.2022 22:24:54</t>
        </is>
      </c>
      <c>
        <v>2.898888888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2.898889</v>
      </c>
    </row>
    <row>
      <c>
        <v>2396650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L-444 35-18-L00444_950446546_950446546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19:33:31</t>
        </is>
      </c>
      <c>
        <is>
          <t>18.10.2022 21:57:45</t>
        </is>
      </c>
      <c>
        <v>2.403888888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2.403889</v>
      </c>
      <c>
        <v>0</v>
      </c>
      <c>
        <v>0</v>
      </c>
    </row>
    <row>
      <c>
        <v>2396652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TR-10 45-73-M00485_945640317_945640317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19:38:42</t>
        </is>
      </c>
      <c>
        <is>
          <t>18.10.2022 21:12:57</t>
        </is>
      </c>
      <c>
        <v>1.570833333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3.141667</v>
      </c>
      <c>
        <v>0</v>
      </c>
      <c>
        <v>0</v>
      </c>
      <c>
        <v>0</v>
      </c>
      <c>
        <v>0</v>
      </c>
    </row>
    <row>
      <c>
        <v>2396654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KUŞLUK TR-1 45-75-M00181_945602174_945602174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19:41:16</t>
        </is>
      </c>
      <c>
        <is>
          <t>18.10.2022 21:06:22</t>
        </is>
      </c>
      <c>
        <v>1.418333333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1.418333</v>
      </c>
      <c>
        <v>0</v>
      </c>
      <c>
        <v>0</v>
      </c>
    </row>
    <row>
      <c>
        <v>2396657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SARIGÖL TR-30 45-79-M00030_945561166_945561166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19:56:33</t>
        </is>
      </c>
      <c>
        <is>
          <t>18.10.2022 20:53:50</t>
        </is>
      </c>
      <c>
        <v>0.954722222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0.954722</v>
      </c>
      <c>
        <v>0</v>
      </c>
      <c>
        <v>0</v>
      </c>
    </row>
    <row>
      <c>
        <v>2396661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ÖZPINAR TR-1 45-79-M00547_945563030_945563030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20:12:19</t>
        </is>
      </c>
      <c>
        <is>
          <t>18.10.2022 21:30:05</t>
        </is>
      </c>
      <c>
        <v>1.296111111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1.296111</v>
      </c>
    </row>
    <row>
      <c>
        <v>2396662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TR-4 35-31-L00004_47996165_56398723_56398723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20:16:00</t>
        </is>
      </c>
      <c>
        <is>
          <t>18.10.2022 22:33:17</t>
        </is>
      </c>
      <c>
        <v>2.288055555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100.674444</v>
      </c>
      <c>
        <v>0</v>
      </c>
      <c>
        <v>0</v>
      </c>
    </row>
    <row>
      <c>
        <v>2396664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TAŞLIYATAK TR-6 35-31-L00342_47890039_56393757_56393757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20:30:41</t>
        </is>
      </c>
      <c>
        <is>
          <t>18.10.2022 21:27:29</t>
        </is>
      </c>
      <c>
        <v>0.946666666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18.933333</v>
      </c>
    </row>
    <row>
      <c>
        <v>2396666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K-3693 35-10-K03693_97862807_97862807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18.10.2022 20:36:20</t>
        </is>
      </c>
      <c>
        <is>
          <t>18.10.2022 22:33:18</t>
        </is>
      </c>
      <c>
        <v>1.949444444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1.949444</v>
      </c>
      <c>
        <v>0</v>
      </c>
      <c>
        <v>0</v>
      </c>
      <c>
        <v>0</v>
      </c>
      <c>
        <v>0</v>
      </c>
    </row>
    <row>
      <c>
        <v>2396675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_967182660_967182660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21:26:26</t>
        </is>
      </c>
      <c>
        <is>
          <t>19.10.2022 01:26:24</t>
        </is>
      </c>
      <c>
        <v>3.999444444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7.998889</v>
      </c>
      <c>
        <v>0</v>
      </c>
      <c>
        <v>0</v>
      </c>
      <c>
        <v>0</v>
      </c>
      <c>
        <v>0</v>
      </c>
    </row>
    <row>
      <c>
        <v>2396676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ÇİLE TR-3 35-22-M00188_DIREK TIPI TRAFO HUCRESI H01_2126878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21:58:39</t>
        </is>
      </c>
      <c>
        <is>
          <t>18.10.2022 23:42:42</t>
        </is>
      </c>
      <c>
        <v>1.734166666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173.416667</v>
      </c>
      <c>
        <v>0</v>
      </c>
      <c>
        <v>0</v>
      </c>
      <c>
        <v>0</v>
      </c>
      <c>
        <v>0</v>
      </c>
    </row>
    <row>
      <c>
        <v>2396678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L-293 YENİ MECİDİYE 35-18-L00293_11997476 b1_5958787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18.10.2022 22:12:46</t>
        </is>
      </c>
      <c>
        <is>
          <t>18.10.2022 22:27:23</t>
        </is>
      </c>
      <c>
        <v>0.243611111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6.090278</v>
      </c>
      <c>
        <v>0</v>
      </c>
      <c>
        <v>0</v>
      </c>
    </row>
    <row>
      <c>
        <v>2396680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M-2991(YATIRIM REZERVE) 35-02-M02991_D_56381751_56381751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22:20:33</t>
        </is>
      </c>
      <c>
        <is>
          <t>18.10.2022 23:11:49</t>
        </is>
      </c>
      <c>
        <v>0.854444444</v>
      </c>
      <c>
        <v>0</v>
      </c>
      <c>
        <v>145</v>
      </c>
      <c>
        <v>0</v>
      </c>
      <c>
        <v>0</v>
      </c>
      <c>
        <v>0</v>
      </c>
      <c>
        <v>0</v>
      </c>
      <c>
        <v>0</v>
      </c>
      <c>
        <v>123.894444</v>
      </c>
      <c>
        <v>0</v>
      </c>
      <c>
        <v>0</v>
      </c>
      <c>
        <v>0</v>
      </c>
      <c>
        <v>0</v>
      </c>
    </row>
    <row>
      <c>
        <v>2396682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L-46 HARİTACILAR 35-14-L00046_A A01_81594692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18.10.2022 22:46:39</t>
        </is>
      </c>
      <c>
        <is>
          <t>18.10.2022 23:52:37</t>
        </is>
      </c>
      <c>
        <v>1.099444444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34.082778</v>
      </c>
      <c>
        <v>0</v>
      </c>
      <c>
        <v>0</v>
      </c>
      <c>
        <v>0</v>
      </c>
      <c>
        <v>0</v>
      </c>
    </row>
    <row>
      <c>
        <v>2396683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KALEMKÖY TR-1 35-24-M00087_A_56352629_56352629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22:50:50</t>
        </is>
      </c>
      <c>
        <is>
          <t>19.10.2022 01:17:53</t>
        </is>
      </c>
      <c>
        <v>2.450833333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22.0575</v>
      </c>
    </row>
    <row>
      <c>
        <v>2396687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K-3220 35-02-K03220_35-02-K03220_2359154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18.10.2022 23:07:44</t>
        </is>
      </c>
      <c>
        <is>
          <t>19.10.2022 02:41:36</t>
        </is>
      </c>
      <c>
        <v>3.564444444</v>
      </c>
      <c>
        <v>0</v>
      </c>
      <c>
        <v>717</v>
      </c>
      <c>
        <v>0</v>
      </c>
      <c>
        <v>0</v>
      </c>
      <c>
        <v>0</v>
      </c>
      <c>
        <v>0</v>
      </c>
      <c>
        <v>0</v>
      </c>
      <c>
        <v>2555.706666</v>
      </c>
      <c>
        <v>0</v>
      </c>
      <c>
        <v>0</v>
      </c>
      <c>
        <v>0</v>
      </c>
      <c>
        <v>0</v>
      </c>
    </row>
    <row>
      <c>
        <v>2396690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AKGEDİK TOKİ TR-2 45-71-M02125_45-71-M02125_78087712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18.10.2022 23:41:04</t>
        </is>
      </c>
      <c>
        <is>
          <t>19.10.2022 00:43:48</t>
        </is>
      </c>
      <c>
        <v>1.045555555</v>
      </c>
      <c>
        <v>0</v>
      </c>
      <c>
        <v>411</v>
      </c>
      <c>
        <v>0</v>
      </c>
      <c>
        <v>0</v>
      </c>
      <c>
        <v>0</v>
      </c>
      <c>
        <v>0</v>
      </c>
      <c>
        <v>0</v>
      </c>
      <c>
        <v>429.723333</v>
      </c>
      <c>
        <v>0</v>
      </c>
      <c>
        <v>0</v>
      </c>
      <c>
        <v>0</v>
      </c>
      <c>
        <v>0</v>
      </c>
    </row>
    <row>
      <c>
        <v>2396691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M-865 ÇAMİÇİ KÖYÜ 35-02-M00865_A_56372994_56372994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18.10.2022 23:44:33</t>
        </is>
      </c>
      <c>
        <is>
          <t>19.10.2022 05:56:59</t>
        </is>
      </c>
      <c>
        <v>6.207222222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6.207222</v>
      </c>
      <c>
        <v>0</v>
      </c>
      <c>
        <v>0</v>
      </c>
      <c>
        <v>0</v>
      </c>
      <c>
        <v>0</v>
      </c>
    </row>
    <row>
      <c>
        <v>2396692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TR-151 35-16-L00151_DIREK TIPI TRAFO HUCRESI H01_2097661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18.10.2022 23:48:57</t>
        </is>
      </c>
      <c>
        <is>
          <t>19.10.2022 01:16:38</t>
        </is>
      </c>
      <c>
        <v>1.461388888</v>
      </c>
      <c>
        <v>0</v>
      </c>
      <c>
        <v>182</v>
      </c>
      <c>
        <v>0</v>
      </c>
      <c>
        <v>0</v>
      </c>
      <c>
        <v>0</v>
      </c>
      <c>
        <v>0</v>
      </c>
      <c>
        <v>0</v>
      </c>
      <c>
        <v>265.972778</v>
      </c>
      <c>
        <v>0</v>
      </c>
      <c>
        <v>0</v>
      </c>
      <c>
        <v>0</v>
      </c>
      <c>
        <v>0</v>
      </c>
    </row>
    <row>
      <c>
        <v>2396696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TR-6 35-17-M00206__56374655_56374655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01:08:49</t>
        </is>
      </c>
      <c>
        <is>
          <t>19.10.2022 01:59:58</t>
        </is>
      </c>
      <c>
        <v>0.8525</v>
      </c>
      <c>
        <v>0</v>
      </c>
      <c>
        <v>0</v>
      </c>
      <c>
        <v>0</v>
      </c>
      <c>
        <v>123</v>
      </c>
      <c>
        <v>0</v>
      </c>
      <c>
        <v>0</v>
      </c>
      <c>
        <v>0</v>
      </c>
      <c>
        <v>0</v>
      </c>
      <c>
        <v>0</v>
      </c>
      <c>
        <v>104.8575</v>
      </c>
      <c>
        <v>0</v>
      </c>
      <c>
        <v>0</v>
      </c>
    </row>
    <row>
      <c>
        <v>2396698</v>
      </c>
      <c>
        <v>1</v>
      </c>
      <c>
        <is>
          <t>İZMİR</t>
        </is>
      </c>
      <c>
        <v>SEFERİHİSAR</v>
      </c>
      <c>
        <is>
          <t>Dağıtım Transformatörü</t>
        </is>
      </c>
      <c t="inlineStr">
        <is>
          <t>L-90 ULAMIŞ YAREN 35-14-L00090_35-14-L00090_2348575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19.10.2022 01:32:38</t>
        </is>
      </c>
      <c>
        <is>
          <t>19.10.2022 03:30:12</t>
        </is>
      </c>
      <c>
        <v>1.959444444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99.931667</v>
      </c>
      <c>
        <v>0</v>
      </c>
      <c>
        <v>0</v>
      </c>
      <c>
        <v>0</v>
      </c>
      <c>
        <v>0</v>
      </c>
    </row>
    <row>
      <c>
        <v>2396699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L-254 35-18-L00254_950451249_950451249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01:45:24</t>
        </is>
      </c>
      <c>
        <is>
          <t>19.10.2022 03:19:06</t>
        </is>
      </c>
      <c>
        <v>1.561666666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1.561667</v>
      </c>
      <c>
        <v>0</v>
      </c>
      <c>
        <v>0</v>
      </c>
    </row>
    <row>
      <c>
        <v>2396701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02:17:12</t>
        </is>
      </c>
      <c>
        <is>
          <t>19.10.2022 03:18:33</t>
        </is>
      </c>
      <c>
        <v>1.0225</v>
      </c>
      <c>
        <v>4</v>
      </c>
      <c>
        <v>527</v>
      </c>
      <c>
        <v>0</v>
      </c>
      <c>
        <v>0</v>
      </c>
      <c>
        <v>0</v>
      </c>
      <c>
        <v>0</v>
      </c>
      <c>
        <v>4.09</v>
      </c>
      <c>
        <v>538.8575</v>
      </c>
      <c>
        <v>0</v>
      </c>
      <c>
        <v>0</v>
      </c>
      <c>
        <v>0</v>
      </c>
      <c>
        <v>0</v>
      </c>
    </row>
    <row>
      <c>
        <v>2396702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DM-4/8 (YENİ MALİYE) 45-71-M00279_953183361_953183361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02:35:54</t>
        </is>
      </c>
      <c>
        <is>
          <t>19.10.2022 03:16:44</t>
        </is>
      </c>
      <c>
        <v>0.680555555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6.805556</v>
      </c>
      <c>
        <v>0</v>
      </c>
      <c>
        <v>0</v>
      </c>
      <c>
        <v>0</v>
      </c>
      <c>
        <v>0</v>
      </c>
    </row>
    <row>
      <c>
        <v>2396703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ÇAMÖNÜ TR-13 35-22-M00896_955277816_955277816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02:51:42</t>
        </is>
      </c>
      <c>
        <is>
          <t>19.10.2022 04:00:41</t>
        </is>
      </c>
      <c>
        <v>1.149722222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1.149722</v>
      </c>
      <c>
        <v>0</v>
      </c>
      <c>
        <v>0</v>
      </c>
      <c>
        <v>0</v>
      </c>
      <c>
        <v>0</v>
      </c>
    </row>
    <row>
      <c>
        <v>2396706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L-90 ULAMIŞ YAREN 35-14-L00090_11871243_60983073_60983073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03:26:51</t>
        </is>
      </c>
      <c>
        <is>
          <t>19.10.2022 12:17:23</t>
        </is>
      </c>
      <c>
        <v>8.842222222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159.16</v>
      </c>
      <c>
        <v>0</v>
      </c>
      <c>
        <v>0</v>
      </c>
      <c>
        <v>0</v>
      </c>
      <c>
        <v>0</v>
      </c>
    </row>
    <row>
      <c>
        <v>2396723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TR-28 45-77-L00028_TR-30 L04_72205024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06:47:06</t>
        </is>
      </c>
      <c>
        <is>
          <t>19.10.2022 07:35:32</t>
        </is>
      </c>
      <c>
        <v>0.807222222</v>
      </c>
      <c>
        <v>0</v>
      </c>
      <c>
        <v>0</v>
      </c>
      <c>
        <v>0</v>
      </c>
      <c>
        <v>304</v>
      </c>
      <c>
        <v>0</v>
      </c>
      <c>
        <v>0</v>
      </c>
      <c>
        <v>0</v>
      </c>
      <c>
        <v>0</v>
      </c>
      <c>
        <v>0</v>
      </c>
      <c>
        <v>245.395555</v>
      </c>
      <c>
        <v>0</v>
      </c>
      <c>
        <v>0</v>
      </c>
    </row>
    <row>
      <c>
        <v>2396724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KAHRAMAN YAVUZLAR SULAMA GRUBU 35-29-M00268_35-29-M00268_2351202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19.10.2022 07:13:28</t>
        </is>
      </c>
      <c>
        <is>
          <t>19.10.2022 08:03:56</t>
        </is>
      </c>
      <c>
        <v>0.841111111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15.981111</v>
      </c>
      <c>
        <v>0</v>
      </c>
      <c>
        <v>0</v>
      </c>
      <c>
        <v>0</v>
      </c>
      <c>
        <v>0</v>
      </c>
    </row>
    <row>
      <c>
        <v>2396726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45-83-M00128_CAMBAZLI KÖK M04_47316672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19.10.2022 07:25:32</t>
        </is>
      </c>
      <c>
        <is>
          <t>19.10.2022 07:55:33</t>
        </is>
      </c>
      <c>
        <v>0.500277777</v>
      </c>
      <c>
        <v>3</v>
      </c>
      <c>
        <v>2</v>
      </c>
      <c>
        <v>0</v>
      </c>
      <c>
        <v>0</v>
      </c>
      <c>
        <v>0</v>
      </c>
      <c>
        <v>0</v>
      </c>
      <c>
        <v>1.500833</v>
      </c>
      <c>
        <v>1.000556</v>
      </c>
      <c>
        <v>0</v>
      </c>
      <c>
        <v>0</v>
      </c>
      <c>
        <v>0</v>
      </c>
      <c>
        <v>0</v>
      </c>
    </row>
    <row>
      <c>
        <v>2396728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BÜYÜK AVULCUK TR-3 35-15-L00700_A_56373032_56373032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07:31:44</t>
        </is>
      </c>
      <c>
        <is>
          <t>19.10.2022 12:06:51</t>
        </is>
      </c>
      <c>
        <v>4.585277777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77.949722</v>
      </c>
      <c>
        <v>0</v>
      </c>
      <c>
        <v>0</v>
      </c>
      <c>
        <v>0</v>
      </c>
      <c>
        <v>0</v>
      </c>
    </row>
    <row>
      <c>
        <v>2396730</v>
      </c>
      <c>
        <v>1</v>
      </c>
      <c>
        <is>
          <t>İZMİR</t>
        </is>
      </c>
      <c>
        <v>BAYRAKLI</v>
      </c>
      <c>
        <is>
          <t>TM Fideri</t>
        </is>
      </c>
      <c t="inlineStr">
        <is>
          <t>PİYALE TM 35-02-A00007_PİYALE-25 K36_2310410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07:55:05</t>
        </is>
      </c>
      <c>
        <is>
          <t>19.10.2022 09:18:17</t>
        </is>
      </c>
      <c>
        <v>1.386666666</v>
      </c>
      <c>
        <v>0</v>
      </c>
      <c>
        <v>3171</v>
      </c>
      <c>
        <v>0</v>
      </c>
      <c>
        <v>0</v>
      </c>
      <c>
        <v>0</v>
      </c>
      <c>
        <v>0</v>
      </c>
      <c>
        <v>0</v>
      </c>
      <c>
        <v>4397.119998</v>
      </c>
      <c>
        <v>0</v>
      </c>
      <c>
        <v>0</v>
      </c>
      <c>
        <v>0</v>
      </c>
      <c>
        <v>0</v>
      </c>
    </row>
    <row>
      <c>
        <v>2396734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OTOYOL DM 45-80-M02917_APPAK M01_72022599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07:55:58</t>
        </is>
      </c>
      <c>
        <is>
          <t>19.10.2022 08:53:42</t>
        </is>
      </c>
      <c>
        <v>0.962222222</v>
      </c>
      <c>
        <v>144</v>
      </c>
      <c>
        <v>1329</v>
      </c>
      <c>
        <v>0</v>
      </c>
      <c>
        <v>0</v>
      </c>
      <c>
        <v>0</v>
      </c>
      <c>
        <v>0</v>
      </c>
      <c>
        <v>138.56</v>
      </c>
      <c>
        <v>1278.793333</v>
      </c>
      <c>
        <v>0</v>
      </c>
      <c>
        <v>0</v>
      </c>
      <c>
        <v>0</v>
      </c>
      <c>
        <v>0</v>
      </c>
    </row>
    <row>
      <c>
        <v>2396733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BAHÇEARASI TR-3 35-31-L00498_C_80833080_80833080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07:56:00</t>
        </is>
      </c>
      <c>
        <is>
          <t>19.10.2022 11:13:22</t>
        </is>
      </c>
      <c>
        <v>3.289444444</v>
      </c>
      <c>
        <v>0</v>
      </c>
      <c>
        <v>0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49.341667</v>
      </c>
    </row>
    <row>
      <c>
        <v>2396732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KALEMOĞLU KÖK 45-75-M00069_ÇİÇEKLİ KÖK M02_2328712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07:56:29</t>
        </is>
      </c>
      <c>
        <is>
          <t>19.10.2022 08:32:19</t>
        </is>
      </c>
      <c>
        <v>0.597222222</v>
      </c>
      <c>
        <v>0</v>
      </c>
      <c>
        <v>0</v>
      </c>
      <c>
        <v>0</v>
      </c>
      <c>
        <v>0</v>
      </c>
      <c>
        <v>3</v>
      </c>
      <c>
        <v>531</v>
      </c>
      <c>
        <v>0</v>
      </c>
      <c>
        <v>0</v>
      </c>
      <c>
        <v>0</v>
      </c>
      <c>
        <v>0</v>
      </c>
      <c>
        <v>1.791667</v>
      </c>
      <c>
        <v>317.125</v>
      </c>
    </row>
    <row>
      <c>
        <v>2396735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TR-1 M02_2096632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07:58:35</t>
        </is>
      </c>
      <c>
        <is>
          <t>19.10.2022 09:15:12</t>
        </is>
      </c>
      <c>
        <v>1.276944444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53.631667</v>
      </c>
      <c>
        <v>0</v>
      </c>
      <c>
        <v>0</v>
      </c>
      <c>
        <v>0</v>
      </c>
      <c>
        <v>0</v>
      </c>
    </row>
    <row>
      <c>
        <v>2396736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45-79-M00069_Sarıgöl TR-41 M20_2076602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08:08:52</t>
        </is>
      </c>
      <c>
        <is>
          <t>19.10.2022 08:12:15</t>
        </is>
      </c>
      <c>
        <v>0.056388888</v>
      </c>
      <c>
        <v>0</v>
      </c>
      <c>
        <v>0</v>
      </c>
      <c>
        <v>0</v>
      </c>
      <c>
        <v>2736</v>
      </c>
      <c>
        <v>0</v>
      </c>
      <c>
        <v>0</v>
      </c>
      <c>
        <v>0</v>
      </c>
      <c>
        <v>0</v>
      </c>
      <c>
        <v>0</v>
      </c>
      <c>
        <v>154.279998</v>
      </c>
      <c>
        <v>0</v>
      </c>
      <c>
        <v>0</v>
      </c>
    </row>
    <row>
      <c>
        <v>2396737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ÇAMLIK DM 35-17-M00173_ZEYTİNDAĞ-2 M04_66328145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08:09:30</t>
        </is>
      </c>
      <c>
        <is>
          <t>19.10.2022 08:13:59</t>
        </is>
      </c>
      <c>
        <v>0.074722222</v>
      </c>
      <c>
        <v>0</v>
      </c>
      <c>
        <v>0</v>
      </c>
      <c>
        <v>7</v>
      </c>
      <c>
        <v>714</v>
      </c>
      <c>
        <v>25</v>
      </c>
      <c>
        <v>393</v>
      </c>
      <c>
        <v>0</v>
      </c>
      <c>
        <v>0</v>
      </c>
      <c>
        <v>0.523056</v>
      </c>
      <c>
        <v>53.351667</v>
      </c>
      <c>
        <v>1.868056</v>
      </c>
      <c>
        <v>29.365833</v>
      </c>
    </row>
    <row>
      <c>
        <v>2396743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BEFORE SUNSET TR 35-18-L00511_950460776_950460776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08:13:52</t>
        </is>
      </c>
      <c>
        <is>
          <t>19.10.2022 11:32:34</t>
        </is>
      </c>
      <c>
        <v>3.311666666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3.311667</v>
      </c>
      <c>
        <v>0</v>
      </c>
      <c>
        <v>0</v>
      </c>
    </row>
    <row>
      <c>
        <v>2396739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08:16:04</t>
        </is>
      </c>
      <c>
        <is>
          <t>19.10.2022 08:25:34</t>
        </is>
      </c>
      <c>
        <v>0.158333333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6.016667</v>
      </c>
      <c>
        <v>0.95</v>
      </c>
    </row>
    <row>
      <c>
        <v>2396745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 35-19-L00005_TR-2 L01_72124005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08:23:59</t>
        </is>
      </c>
      <c>
        <is>
          <t>19.10.2022 08:30:00</t>
        </is>
      </c>
      <c>
        <v>0.100277777</v>
      </c>
      <c>
        <v>43</v>
      </c>
      <c>
        <v>3375</v>
      </c>
      <c>
        <v>0</v>
      </c>
      <c>
        <v>0</v>
      </c>
      <c>
        <v>0</v>
      </c>
      <c>
        <v>0</v>
      </c>
      <c>
        <v>4.311944</v>
      </c>
      <c>
        <v>338.437497</v>
      </c>
      <c>
        <v>0</v>
      </c>
      <c>
        <v>0</v>
      </c>
      <c>
        <v>0</v>
      </c>
      <c>
        <v>0</v>
      </c>
    </row>
    <row>
      <c>
        <v>2396747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ARAPLI TR-1 35-16-M00747_47491825_56396760_56396760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08:27:08</t>
        </is>
      </c>
      <c>
        <is>
          <t>19.10.2022 09:38:29</t>
        </is>
      </c>
      <c>
        <v>1.189166666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1.189167</v>
      </c>
    </row>
    <row>
      <c>
        <v>2396749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İM 35-24-A00001_YAYA KENT M09_2058920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08:34:39</t>
        </is>
      </c>
      <c>
        <is>
          <t>19.10.2022 08:39:00</t>
        </is>
      </c>
      <c>
        <v>0.0725</v>
      </c>
      <c>
        <v>2</v>
      </c>
      <c>
        <v>113</v>
      </c>
      <c>
        <v>10</v>
      </c>
      <c>
        <v>316</v>
      </c>
      <c>
        <v>23</v>
      </c>
      <c>
        <v>2159</v>
      </c>
      <c>
        <v>0.145</v>
      </c>
      <c>
        <v>8.1925</v>
      </c>
      <c>
        <v>0.725</v>
      </c>
      <c>
        <v>22.91</v>
      </c>
      <c>
        <v>1.6675</v>
      </c>
      <c>
        <v>156.5275</v>
      </c>
    </row>
    <row>
      <c>
        <v>2396753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ÇAMLIK DM 35-17-M00173_HatBaşıAyırıcı_65358276 M08_65358276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08:35:35</t>
        </is>
      </c>
      <c>
        <is>
          <t>19.10.2022 10:37:20</t>
        </is>
      </c>
      <c>
        <v>2.029166666</v>
      </c>
      <c>
        <v>0</v>
      </c>
      <c>
        <v>0</v>
      </c>
      <c>
        <v>1</v>
      </c>
      <c>
        <v>413</v>
      </c>
      <c>
        <v>0</v>
      </c>
      <c>
        <v>0</v>
      </c>
      <c>
        <v>0</v>
      </c>
      <c>
        <v>0</v>
      </c>
      <c>
        <v>2.029167</v>
      </c>
      <c>
        <v>838.045833</v>
      </c>
      <c>
        <v>0</v>
      </c>
      <c>
        <v>0</v>
      </c>
    </row>
    <row>
      <c>
        <v>2396754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TR-1 45-78-L00001_49381704_60985007_60985007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19.10.2022 08:45:02</t>
        </is>
      </c>
      <c>
        <is>
          <t>19.10.2022 10:12:32</t>
        </is>
      </c>
      <c>
        <v>1.458333333</v>
      </c>
      <c>
        <v>0</v>
      </c>
      <c>
        <v>142</v>
      </c>
      <c>
        <v>0</v>
      </c>
      <c>
        <v>0</v>
      </c>
      <c>
        <v>0</v>
      </c>
      <c>
        <v>0</v>
      </c>
      <c>
        <v>0</v>
      </c>
      <c>
        <v>207.083333</v>
      </c>
      <c>
        <v>0</v>
      </c>
      <c>
        <v>0</v>
      </c>
      <c>
        <v>0</v>
      </c>
      <c>
        <v>0</v>
      </c>
    </row>
    <row>
      <c>
        <v>2396756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K-807 35-04-K00807_E E2B_5786687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08:53:28</t>
        </is>
      </c>
      <c>
        <is>
          <t>19.10.2022 10:32:40</t>
        </is>
      </c>
      <c>
        <v>1.653333333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138.88</v>
      </c>
      <c>
        <v>0</v>
      </c>
      <c>
        <v>0</v>
      </c>
      <c>
        <v>0</v>
      </c>
      <c>
        <v>0</v>
      </c>
    </row>
    <row>
      <c>
        <v>2396758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TR-11 35-26-M00011_35-26-M00011_2373659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08:55:20</t>
        </is>
      </c>
      <c>
        <is>
          <t>19.10.2022 16:12:46</t>
        </is>
      </c>
      <c>
        <v>7.290555555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1479.982778</v>
      </c>
      <c>
        <v>0</v>
      </c>
      <c>
        <v>0</v>
      </c>
      <c>
        <v>0</v>
      </c>
      <c>
        <v>0</v>
      </c>
    </row>
    <row>
      <c>
        <v>2396759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08:56:52</t>
        </is>
      </c>
      <c>
        <is>
          <t>19.10.2022 09:02:55</t>
        </is>
      </c>
      <c>
        <v>0.100833333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3.831667</v>
      </c>
      <c>
        <v>0.605</v>
      </c>
    </row>
    <row>
      <c>
        <v>2396760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DM-3 45-82-M00025_TURGUTALP TR-1 M02_60210071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08:58:35</t>
        </is>
      </c>
      <c>
        <is>
          <t>19.10.2022 16:39:00</t>
        </is>
      </c>
      <c>
        <v>7.673611111</v>
      </c>
      <c>
        <v>3</v>
      </c>
      <c>
        <v>5733</v>
      </c>
      <c>
        <v>0</v>
      </c>
      <c>
        <v>0</v>
      </c>
      <c>
        <v>0</v>
      </c>
      <c>
        <v>0</v>
      </c>
      <c>
        <v>23.020833</v>
      </c>
      <c>
        <v>43992.812499</v>
      </c>
      <c>
        <v>0</v>
      </c>
      <c>
        <v>0</v>
      </c>
      <c>
        <v>0</v>
      </c>
      <c>
        <v>0</v>
      </c>
    </row>
    <row>
      <c>
        <v>2396762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35-28-M00732_MALTEPE M03_2315519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09:01:20</t>
        </is>
      </c>
      <c>
        <is>
          <t>19.10.2022 15:50:48</t>
        </is>
      </c>
      <c>
        <v>6.824444444</v>
      </c>
      <c>
        <v>8</v>
      </c>
      <c>
        <v>441</v>
      </c>
      <c>
        <v>0</v>
      </c>
      <c>
        <v>0</v>
      </c>
      <c>
        <v>0</v>
      </c>
      <c>
        <v>0</v>
      </c>
      <c>
        <v>54.595556</v>
      </c>
      <c>
        <v>3009.58</v>
      </c>
      <c>
        <v>0</v>
      </c>
      <c>
        <v>0</v>
      </c>
      <c>
        <v>0</v>
      </c>
      <c>
        <v>0</v>
      </c>
    </row>
    <row>
      <c>
        <v>2396761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K-588 35-01-K00588_35-01-K00588_2374578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09:01:27</t>
        </is>
      </c>
      <c>
        <is>
          <t>19.10.2022 13:13:14</t>
        </is>
      </c>
      <c>
        <v>4.196388888</v>
      </c>
      <c>
        <v>0</v>
      </c>
      <c>
        <v>770</v>
      </c>
      <c>
        <v>0</v>
      </c>
      <c>
        <v>0</v>
      </c>
      <c>
        <v>0</v>
      </c>
      <c>
        <v>0</v>
      </c>
      <c>
        <v>0</v>
      </c>
      <c>
        <v>3231.219444</v>
      </c>
      <c>
        <v>0</v>
      </c>
      <c>
        <v>0</v>
      </c>
      <c>
        <v>0</v>
      </c>
      <c>
        <v>0</v>
      </c>
    </row>
    <row>
      <c>
        <v>2396763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35-04-A00003_OYAK M01_2310726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09:01:30</t>
        </is>
      </c>
      <c>
        <is>
          <t>19.10.2022 12:46:00</t>
        </is>
      </c>
      <c>
        <v>3.741666666</v>
      </c>
      <c>
        <v>2</v>
      </c>
      <c>
        <v>4628</v>
      </c>
      <c>
        <v>0</v>
      </c>
      <c>
        <v>0</v>
      </c>
      <c>
        <v>0</v>
      </c>
      <c>
        <v>0</v>
      </c>
      <c>
        <v>7.483333</v>
      </c>
      <c>
        <v>17316.43333</v>
      </c>
      <c>
        <v>0</v>
      </c>
      <c>
        <v>0</v>
      </c>
      <c>
        <v>0</v>
      </c>
      <c>
        <v>0</v>
      </c>
    </row>
    <row>
      <c>
        <v>2396766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45-77-A00001_DEMİRKÖPRÜ M03_2308470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09:02:58</t>
        </is>
      </c>
      <c>
        <is>
          <t>19.10.2022 17:16:43</t>
        </is>
      </c>
      <c>
        <v>8.229166666</v>
      </c>
      <c>
        <v>0</v>
      </c>
      <c>
        <v>0</v>
      </c>
      <c>
        <v>47</v>
      </c>
      <c>
        <v>2061</v>
      </c>
      <c>
        <v>28</v>
      </c>
      <c>
        <v>691</v>
      </c>
      <c>
        <v>0</v>
      </c>
      <c>
        <v>0</v>
      </c>
      <c>
        <v>386.770833</v>
      </c>
      <c>
        <v>16960.312499</v>
      </c>
      <c>
        <v>230.416667</v>
      </c>
      <c>
        <v>5686.354166</v>
      </c>
    </row>
    <row>
      <c>
        <v>2396770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K-4628 35-04-K04628_A_56383077_56383077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09:04:18</t>
        </is>
      </c>
      <c>
        <is>
          <t>19.10.2022 09:51:36</t>
        </is>
      </c>
      <c>
        <v>0.788333333</v>
      </c>
      <c>
        <v>0</v>
      </c>
      <c>
        <v>168</v>
      </c>
      <c>
        <v>0</v>
      </c>
      <c>
        <v>0</v>
      </c>
      <c>
        <v>0</v>
      </c>
      <c>
        <v>0</v>
      </c>
      <c>
        <v>0</v>
      </c>
      <c>
        <v>132.44</v>
      </c>
      <c>
        <v>0</v>
      </c>
      <c>
        <v>0</v>
      </c>
      <c>
        <v>0</v>
      </c>
      <c>
        <v>0</v>
      </c>
    </row>
    <row>
      <c>
        <v>2396771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K-3632 35-01-K03632_35-01-K03632_2363623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09:06:44</t>
        </is>
      </c>
      <c>
        <is>
          <t>19.10.2022 13:17:46</t>
        </is>
      </c>
      <c>
        <v>4.183888888</v>
      </c>
      <c>
        <v>0</v>
      </c>
      <c>
        <v>779</v>
      </c>
      <c>
        <v>0</v>
      </c>
      <c>
        <v>0</v>
      </c>
      <c>
        <v>0</v>
      </c>
      <c>
        <v>0</v>
      </c>
      <c>
        <v>0</v>
      </c>
      <c>
        <v>3259.249444</v>
      </c>
      <c>
        <v>0</v>
      </c>
      <c>
        <v>0</v>
      </c>
      <c>
        <v>0</v>
      </c>
      <c>
        <v>0</v>
      </c>
    </row>
    <row>
      <c>
        <v>2396779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M-1361 35-03-M01361_35-03-M01361_2376509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09:08:37</t>
        </is>
      </c>
      <c>
        <is>
          <t>19.10.2022 11:42:13</t>
        </is>
      </c>
      <c>
        <v>2.56</v>
      </c>
      <c>
        <v>0</v>
      </c>
      <c>
        <v>765</v>
      </c>
      <c>
        <v>0</v>
      </c>
      <c>
        <v>0</v>
      </c>
      <c>
        <v>0</v>
      </c>
      <c>
        <v>0</v>
      </c>
      <c>
        <v>0</v>
      </c>
      <c>
        <v>1958.4</v>
      </c>
      <c>
        <v>0</v>
      </c>
      <c>
        <v>0</v>
      </c>
      <c>
        <v>0</v>
      </c>
      <c>
        <v>0</v>
      </c>
    </row>
    <row>
      <c>
        <v>2396776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 45-71-M00006_DONANIMLI YEDEK M04_2076877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09:09:20</t>
        </is>
      </c>
      <c>
        <is>
          <t>19.10.2022 10:12:15</t>
        </is>
      </c>
      <c>
        <v>1.048611111</v>
      </c>
      <c>
        <v>51</v>
      </c>
      <c>
        <v>12619</v>
      </c>
      <c>
        <v>0</v>
      </c>
      <c>
        <v>0</v>
      </c>
      <c>
        <v>0</v>
      </c>
      <c>
        <v>0</v>
      </c>
      <c>
        <v>53.479167</v>
      </c>
      <c>
        <v>13232.42361</v>
      </c>
      <c>
        <v>0</v>
      </c>
      <c>
        <v>0</v>
      </c>
      <c>
        <v>0</v>
      </c>
      <c>
        <v>0</v>
      </c>
    </row>
    <row>
      <c>
        <v>2396774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35-23-M00024_C_56373177_56373177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09:10:44</t>
        </is>
      </c>
      <c>
        <is>
          <t>19.10.2022 16:46:35</t>
        </is>
      </c>
      <c>
        <v>7.5975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83.5725</v>
      </c>
      <c>
        <v>0</v>
      </c>
      <c>
        <v>0</v>
      </c>
      <c>
        <v>0</v>
      </c>
      <c>
        <v>0</v>
      </c>
    </row>
    <row>
      <c>
        <v>2396773</v>
      </c>
      <c>
        <v>1</v>
      </c>
      <c>
        <is>
          <t>MANİSA</t>
        </is>
      </c>
      <c>
        <v>AHMETLİ</v>
      </c>
      <c>
        <is>
          <t>KÖK</t>
        </is>
      </c>
      <c t="inlineStr">
        <is>
          <t>CAMBAZLI KÖK 45-84-M00005_KARGIN M04_50241540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09:11:04</t>
        </is>
      </c>
      <c>
        <is>
          <t>19.10.2022 16:53:18</t>
        </is>
      </c>
      <c>
        <v>7.703888888</v>
      </c>
      <c>
        <v>0</v>
      </c>
      <c>
        <v>0</v>
      </c>
      <c>
        <v>46</v>
      </c>
      <c>
        <v>0</v>
      </c>
      <c>
        <v>285</v>
      </c>
      <c>
        <v>534</v>
      </c>
      <c>
        <v>0</v>
      </c>
      <c>
        <v>0</v>
      </c>
      <c>
        <v>354.378889</v>
      </c>
      <c>
        <v>0</v>
      </c>
      <c>
        <v>2195.608333</v>
      </c>
      <c>
        <v>4113.876666</v>
      </c>
    </row>
    <row>
      <c>
        <v>2396775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TR-13 DAVUT KISRAK PARKI 35-26-M00013_35-26-M00013_2350152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09:11:04</t>
        </is>
      </c>
      <c>
        <is>
          <t>19.10.2022 16:50:11</t>
        </is>
      </c>
      <c>
        <v>7.651944444</v>
      </c>
      <c>
        <v>0</v>
      </c>
      <c>
        <v>331</v>
      </c>
      <c>
        <v>0</v>
      </c>
      <c>
        <v>0</v>
      </c>
      <c>
        <v>0</v>
      </c>
      <c>
        <v>0</v>
      </c>
      <c>
        <v>0</v>
      </c>
      <c>
        <v>2532.793611</v>
      </c>
      <c>
        <v>0</v>
      </c>
      <c>
        <v>0</v>
      </c>
      <c>
        <v>0</v>
      </c>
      <c>
        <v>0</v>
      </c>
    </row>
    <row>
      <c>
        <v>2396785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09:11:38</t>
        </is>
      </c>
      <c>
        <is>
          <t>19.10.2022 09:50:13</t>
        </is>
      </c>
      <c>
        <v>0.643055555</v>
      </c>
      <c>
        <v>260</v>
      </c>
      <c>
        <v>181</v>
      </c>
      <c>
        <v>0</v>
      </c>
      <c>
        <v>0</v>
      </c>
      <c>
        <v>0</v>
      </c>
      <c>
        <v>0</v>
      </c>
      <c>
        <v>167.194444</v>
      </c>
      <c>
        <v>116.393055</v>
      </c>
      <c>
        <v>0</v>
      </c>
      <c>
        <v>0</v>
      </c>
      <c>
        <v>0</v>
      </c>
      <c>
        <v>0</v>
      </c>
    </row>
    <row>
      <c>
        <v>2396781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35-23-M00024_B_56373625_56373625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19.10.2022 09:13:52</t>
        </is>
      </c>
      <c>
        <is>
          <t>19.10.2022 10:59:35</t>
        </is>
      </c>
      <c>
        <v>1.761944444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202.623611</v>
      </c>
      <c>
        <v>0</v>
      </c>
      <c>
        <v>0</v>
      </c>
      <c>
        <v>0</v>
      </c>
      <c>
        <v>0</v>
      </c>
    </row>
    <row>
      <c>
        <v>2396786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ÇIRPI İM 35-20-A00002_HatBaşıAyırıcı_53138497 M10_53138497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09:14:03</t>
        </is>
      </c>
      <c>
        <is>
          <t>19.10.2022 13:08:30</t>
        </is>
      </c>
      <c>
        <v>3.9075</v>
      </c>
      <c>
        <v>13</v>
      </c>
      <c>
        <v>35</v>
      </c>
      <c>
        <v>0</v>
      </c>
      <c>
        <v>0</v>
      </c>
      <c>
        <v>0</v>
      </c>
      <c>
        <v>0</v>
      </c>
      <c>
        <v>50.7975</v>
      </c>
      <c>
        <v>136.7625</v>
      </c>
      <c>
        <v>0</v>
      </c>
      <c>
        <v>0</v>
      </c>
      <c>
        <v>0</v>
      </c>
      <c>
        <v>0</v>
      </c>
    </row>
    <row>
      <c>
        <v>2396783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DM-5 35-26-M00807_DEMİRCİ M03_2336122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19.10.2022 09:15:04</t>
        </is>
      </c>
      <c>
        <is>
          <t>19.10.2022 15:33:58</t>
        </is>
      </c>
      <c>
        <v>6.315</v>
      </c>
      <c>
        <v>50</v>
      </c>
      <c>
        <v>981</v>
      </c>
      <c>
        <v>0</v>
      </c>
      <c>
        <v>0</v>
      </c>
      <c>
        <v>0</v>
      </c>
      <c>
        <v>0</v>
      </c>
      <c>
        <v>315.75</v>
      </c>
      <c>
        <v>6195.015</v>
      </c>
      <c>
        <v>0</v>
      </c>
      <c>
        <v>0</v>
      </c>
      <c>
        <v>0</v>
      </c>
      <c>
        <v>0</v>
      </c>
    </row>
    <row>
      <c>
        <v>2396787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M-2380 35-03-M02380_35-03-M02380_55019355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09:18:08</t>
        </is>
      </c>
      <c>
        <is>
          <t>19.10.2022 10:26:13</t>
        </is>
      </c>
      <c>
        <v>1.134722222</v>
      </c>
      <c>
        <v>0</v>
      </c>
      <c>
        <v>270</v>
      </c>
      <c>
        <v>0</v>
      </c>
      <c>
        <v>0</v>
      </c>
      <c>
        <v>0</v>
      </c>
      <c>
        <v>0</v>
      </c>
      <c>
        <v>0</v>
      </c>
      <c>
        <v>306.375</v>
      </c>
      <c>
        <v>0</v>
      </c>
      <c>
        <v>0</v>
      </c>
      <c>
        <v>0</v>
      </c>
      <c>
        <v>0</v>
      </c>
    </row>
    <row>
      <c>
        <v>2396788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SAĞANCI TR-1 35-16-L00264_C_56397487_56397487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09:18:18</t>
        </is>
      </c>
      <c>
        <is>
          <t>19.10.2022 17:44:27</t>
        </is>
      </c>
      <c>
        <v>8.435833333</v>
      </c>
      <c>
        <v>0</v>
      </c>
      <c>
        <v>0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0</v>
      </c>
      <c>
        <v>0</v>
      </c>
      <c>
        <v>649.559167</v>
      </c>
    </row>
    <row>
      <c>
        <v>2396792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K-4668 35-02-K04668_K-444 K02_2076755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19.10.2022 09:19:33</t>
        </is>
      </c>
      <c>
        <is>
          <t>19.10.2022 09:48:31</t>
        </is>
      </c>
      <c>
        <v>0.482777777</v>
      </c>
      <c>
        <v>0</v>
      </c>
      <c>
        <v>2180</v>
      </c>
      <c>
        <v>0</v>
      </c>
      <c>
        <v>0</v>
      </c>
      <c>
        <v>0</v>
      </c>
      <c>
        <v>0</v>
      </c>
      <c>
        <v>0</v>
      </c>
      <c>
        <v>1052.455554</v>
      </c>
      <c>
        <v>0</v>
      </c>
      <c>
        <v>0</v>
      </c>
      <c>
        <v>0</v>
      </c>
      <c>
        <v>0</v>
      </c>
    </row>
    <row>
      <c>
        <v>2396793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TOKMAKLI KÖK 45-86-M00047_BORLU TR-10 M04_72227671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09:21:27</t>
        </is>
      </c>
      <c>
        <is>
          <t>19.10.2022 09:55:56</t>
        </is>
      </c>
      <c>
        <v>0.574722222</v>
      </c>
      <c>
        <v>0</v>
      </c>
      <c>
        <v>5</v>
      </c>
      <c>
        <v>2</v>
      </c>
      <c>
        <v>634</v>
      </c>
      <c>
        <v>0</v>
      </c>
      <c>
        <v>0</v>
      </c>
      <c>
        <v>0</v>
      </c>
      <c>
        <v>2.873611</v>
      </c>
      <c>
        <v>1.149444</v>
      </c>
      <c>
        <v>364.373889</v>
      </c>
      <c>
        <v>0</v>
      </c>
      <c>
        <v>0</v>
      </c>
    </row>
    <row>
      <c>
        <v>2396790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KAPANCI KÖK 45-78-L00229_KARAYAHŞİ-ÇAYKÖY L03_2328990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09:21:37</t>
        </is>
      </c>
      <c>
        <is>
          <t>19.10.2022 17:08:04</t>
        </is>
      </c>
      <c>
        <v>7.774166666</v>
      </c>
      <c>
        <v>78</v>
      </c>
      <c>
        <v>433</v>
      </c>
      <c>
        <v>7</v>
      </c>
      <c>
        <v>0</v>
      </c>
      <c>
        <v>0</v>
      </c>
      <c>
        <v>0</v>
      </c>
      <c>
        <v>606.385</v>
      </c>
      <c>
        <v>3366.214166</v>
      </c>
      <c>
        <v>54.419167</v>
      </c>
      <c>
        <v>0</v>
      </c>
      <c>
        <v>0</v>
      </c>
      <c>
        <v>0</v>
      </c>
    </row>
    <row>
      <c>
        <v>2396791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K-2397 35-02-K02397_99996951_99996951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09:22:01</t>
        </is>
      </c>
      <c>
        <is>
          <t>19.10.2022 10:10:31</t>
        </is>
      </c>
      <c>
        <v>0.808333333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0.808333</v>
      </c>
      <c>
        <v>0</v>
      </c>
      <c>
        <v>0</v>
      </c>
      <c>
        <v>0</v>
      </c>
      <c>
        <v>0</v>
      </c>
    </row>
    <row>
      <c>
        <v>2396801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PINARBAŞI TR-1 45-80-M00182_A_56384900_56384900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09:24:54</t>
        </is>
      </c>
      <c>
        <is>
          <t>19.10.2022 10:15:06</t>
        </is>
      </c>
      <c>
        <v>0.836666666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10.876667</v>
      </c>
      <c>
        <v>0</v>
      </c>
      <c>
        <v>0</v>
      </c>
      <c>
        <v>0</v>
      </c>
      <c>
        <v>0</v>
      </c>
    </row>
    <row>
      <c>
        <v>2396799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M05_2096289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09:26:49</t>
        </is>
      </c>
      <c>
        <is>
          <t>19.10.2022 09:40:08</t>
        </is>
      </c>
      <c>
        <v>0.221944444</v>
      </c>
      <c>
        <v>0</v>
      </c>
      <c>
        <v>0</v>
      </c>
      <c>
        <v>3</v>
      </c>
      <c>
        <v>0</v>
      </c>
      <c>
        <v>243</v>
      </c>
      <c>
        <v>1336</v>
      </c>
      <c>
        <v>0</v>
      </c>
      <c>
        <v>0</v>
      </c>
      <c>
        <v>0.665833</v>
      </c>
      <c>
        <v>0</v>
      </c>
      <c>
        <v>53.9325</v>
      </c>
      <c>
        <v>296.517777</v>
      </c>
    </row>
    <row>
      <c>
        <v>2396802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ÜRKMEZ DM-4 (ÜRKMEZ M-21) 35-25-M00155_ÜRKMEZ M-14 M05_72072838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09:27:00</t>
        </is>
      </c>
      <c>
        <is>
          <t>19.10.2022 16:52:00</t>
        </is>
      </c>
      <c>
        <v>7.416666666</v>
      </c>
      <c>
        <v>4</v>
      </c>
      <c>
        <v>3583</v>
      </c>
      <c>
        <v>0</v>
      </c>
      <c>
        <v>0</v>
      </c>
      <c>
        <v>0</v>
      </c>
      <c>
        <v>0</v>
      </c>
      <c>
        <v>29.666667</v>
      </c>
      <c>
        <v>26573.916664</v>
      </c>
      <c>
        <v>0</v>
      </c>
      <c>
        <v>0</v>
      </c>
      <c>
        <v>0</v>
      </c>
      <c>
        <v>0</v>
      </c>
    </row>
    <row>
      <c>
        <v>2396829</v>
      </c>
      <c>
        <v>1</v>
      </c>
      <c>
        <is>
          <t>İZMİR</t>
        </is>
      </c>
      <c>
        <v>ÖDEMİŞ</v>
      </c>
      <c>
        <is>
          <t>KÖK</t>
        </is>
      </c>
      <c t="inlineStr">
        <is>
          <t>FATİH KÖK 35-15-L01160_HORZUM L01_72298565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09:30:17</t>
        </is>
      </c>
      <c>
        <is>
          <t>19.10.2022 13:55:30</t>
        </is>
      </c>
      <c>
        <v>4.420277777</v>
      </c>
      <c>
        <v>0</v>
      </c>
      <c>
        <v>1</v>
      </c>
      <c>
        <v>0</v>
      </c>
      <c>
        <v>0</v>
      </c>
      <c>
        <v>17</v>
      </c>
      <c>
        <v>327</v>
      </c>
      <c>
        <v>0</v>
      </c>
      <c>
        <v>4.420278</v>
      </c>
      <c>
        <v>0</v>
      </c>
      <c>
        <v>0</v>
      </c>
      <c>
        <v>75.144722</v>
      </c>
      <c>
        <v>1445.430833</v>
      </c>
    </row>
    <row>
      <c>
        <v>2396778</v>
      </c>
      <c>
        <v>1</v>
      </c>
      <c>
        <is>
          <t>MANİSA</t>
        </is>
      </c>
      <c>
        <v>AHMETLİ</v>
      </c>
      <c>
        <is>
          <t>KÖK</t>
        </is>
      </c>
      <c t="inlineStr">
        <is>
          <t>CAMBAZLI KÖK 45-84-M00005_MADEN KÖK M03_50241539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09:30:42</t>
        </is>
      </c>
      <c>
        <is>
          <t>19.10.2022 16:55:47</t>
        </is>
      </c>
      <c>
        <v>7.418055555</v>
      </c>
      <c>
        <v>128</v>
      </c>
      <c>
        <v>374</v>
      </c>
      <c>
        <v>0</v>
      </c>
      <c>
        <v>0</v>
      </c>
      <c>
        <v>3</v>
      </c>
      <c>
        <v>0</v>
      </c>
      <c>
        <v>949.511111</v>
      </c>
      <c>
        <v>2774.352778</v>
      </c>
      <c>
        <v>0</v>
      </c>
      <c>
        <v>0</v>
      </c>
      <c>
        <v>22.254167</v>
      </c>
      <c>
        <v>0</v>
      </c>
    </row>
    <row>
      <c>
        <v>2396809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L-512 REİSDERE 35-18-L00512_6409444_56355807_56355807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09:33:54</t>
        </is>
      </c>
      <c>
        <is>
          <t>19.10.2022 09:53:56</t>
        </is>
      </c>
      <c>
        <v>0.333888888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13.689444</v>
      </c>
      <c>
        <v>0</v>
      </c>
      <c>
        <v>0</v>
      </c>
    </row>
    <row>
      <c>
        <v>2396823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TR-2/109 45-83-L00109_95000148786_95000148786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09:36:23</t>
        </is>
      </c>
      <c>
        <is>
          <t>19.10.2022 11:15:39</t>
        </is>
      </c>
      <c>
        <v>1.654444444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1.654444</v>
      </c>
      <c>
        <v>0</v>
      </c>
      <c>
        <v>0</v>
      </c>
      <c>
        <v>0</v>
      </c>
      <c>
        <v>0</v>
      </c>
    </row>
    <row>
      <c>
        <v>2396808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TR-2 35-31-L00080_35-31-L00080_2363468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09:37:17</t>
        </is>
      </c>
      <c>
        <is>
          <t>19.10.2022 17:50:00</t>
        </is>
      </c>
      <c>
        <v>8.211944444</v>
      </c>
      <c>
        <v>0</v>
      </c>
      <c>
        <v>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558.412222</v>
      </c>
    </row>
    <row>
      <c>
        <v>2396812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K-3600 35-01-K03600_35-01-K03600_2369127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09:41:17</t>
        </is>
      </c>
      <c>
        <is>
          <t>19.10.2022 16:24:50</t>
        </is>
      </c>
      <c>
        <v>6.725833333</v>
      </c>
      <c>
        <v>0</v>
      </c>
      <c>
        <v>288</v>
      </c>
      <c>
        <v>0</v>
      </c>
      <c>
        <v>0</v>
      </c>
      <c>
        <v>0</v>
      </c>
      <c>
        <v>0</v>
      </c>
      <c>
        <v>0</v>
      </c>
      <c>
        <v>1937.04</v>
      </c>
      <c>
        <v>0</v>
      </c>
      <c>
        <v>0</v>
      </c>
      <c>
        <v>0</v>
      </c>
      <c>
        <v>0</v>
      </c>
    </row>
    <row>
      <c>
        <v>2396824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TR-48 TEKEL 35-19-L00048_956696581_956696581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09:42:21</t>
        </is>
      </c>
      <c>
        <is>
          <t>19.10.2022 11:08:12</t>
        </is>
      </c>
      <c>
        <v>1.430833333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1.430833</v>
      </c>
      <c>
        <v>0</v>
      </c>
      <c>
        <v>0</v>
      </c>
      <c>
        <v>0</v>
      </c>
      <c>
        <v>0</v>
      </c>
    </row>
    <row>
      <c>
        <v>2396819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K-11 35-01-K00011_35-01-K00011_2374641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09:46:16</t>
        </is>
      </c>
      <c>
        <is>
          <t>19.10.2022 13:26:18</t>
        </is>
      </c>
      <c>
        <v>3.667222222</v>
      </c>
      <c>
        <v>0</v>
      </c>
      <c>
        <v>740</v>
      </c>
      <c>
        <v>0</v>
      </c>
      <c>
        <v>0</v>
      </c>
      <c>
        <v>0</v>
      </c>
      <c>
        <v>0</v>
      </c>
      <c>
        <v>0</v>
      </c>
      <c>
        <v>2713.744444</v>
      </c>
      <c>
        <v>0</v>
      </c>
      <c>
        <v>0</v>
      </c>
      <c>
        <v>0</v>
      </c>
      <c>
        <v>0</v>
      </c>
    </row>
    <row>
      <c>
        <v>2396825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K-4406 35-04-K04406_K-594 K01_2113116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19.10.2022 09:50:44</t>
        </is>
      </c>
      <c>
        <is>
          <t>19.10.2022 09:52:24</t>
        </is>
      </c>
      <c>
        <v>0.027777777</v>
      </c>
      <c>
        <v>0</v>
      </c>
      <c>
        <v>4514</v>
      </c>
      <c>
        <v>0</v>
      </c>
      <c>
        <v>0</v>
      </c>
      <c>
        <v>0</v>
      </c>
      <c>
        <v>0</v>
      </c>
      <c>
        <v>0</v>
      </c>
      <c>
        <v>125.388885</v>
      </c>
      <c>
        <v>0</v>
      </c>
      <c>
        <v>0</v>
      </c>
      <c>
        <v>0</v>
      </c>
      <c>
        <v>0</v>
      </c>
    </row>
    <row>
      <c>
        <v>2396834</v>
      </c>
      <c>
        <v>1</v>
      </c>
      <c>
        <is>
          <t>MANİSA</t>
        </is>
      </c>
      <c>
        <v>SELENDİ</v>
      </c>
      <c>
        <is>
          <t>Dağıtım Transformatörü</t>
        </is>
      </c>
      <c t="inlineStr">
        <is>
          <t>ALKANLAR TR-1 45-81-M00172_45-81-M00172_2375079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19.10.2022 09:57:14</t>
        </is>
      </c>
      <c>
        <is>
          <t>19.10.2022 10:51:14</t>
        </is>
      </c>
      <c>
        <v>0.9</v>
      </c>
      <c>
        <v>0</v>
      </c>
      <c>
        <v>0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15.3</v>
      </c>
    </row>
    <row>
      <c>
        <v>2396828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45-76-M00043_ŞEHİR-2(GARAJ TARAFI) M09_72247471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19.10.2022 09:58:14</t>
        </is>
      </c>
      <c>
        <is>
          <t>19.10.2022 11:06:36</t>
        </is>
      </c>
      <c>
        <v>1.139444444</v>
      </c>
      <c>
        <v>0</v>
      </c>
      <c>
        <v>3</v>
      </c>
      <c>
        <v>14</v>
      </c>
      <c>
        <v>7602</v>
      </c>
      <c>
        <v>0</v>
      </c>
      <c>
        <v>0</v>
      </c>
      <c>
        <v>0</v>
      </c>
      <c>
        <v>3.418333</v>
      </c>
      <c>
        <v>15.952222</v>
      </c>
      <c>
        <v>8662.056663</v>
      </c>
      <c>
        <v>0</v>
      </c>
      <c>
        <v>0</v>
      </c>
    </row>
    <row>
      <c>
        <v>2396835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L-217 35-18-L00217_950451678_950451678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10:02:56</t>
        </is>
      </c>
      <c>
        <is>
          <t>19.10.2022 12:50:23</t>
        </is>
      </c>
      <c>
        <v>2.790833333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2.790833</v>
      </c>
      <c>
        <v>0</v>
      </c>
      <c>
        <v>0</v>
      </c>
    </row>
    <row>
      <c>
        <v>2396843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M-328 35-03-M00328_DIREK TIPI TRAFO HUCRESI H01_2070661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10:09:14</t>
        </is>
      </c>
      <c>
        <is>
          <t>19.10.2022 11:21:55</t>
        </is>
      </c>
      <c>
        <v>1.211388888</v>
      </c>
      <c>
        <v>0</v>
      </c>
      <c>
        <v>134</v>
      </c>
      <c>
        <v>0</v>
      </c>
      <c>
        <v>0</v>
      </c>
      <c>
        <v>0</v>
      </c>
      <c>
        <v>0</v>
      </c>
      <c>
        <v>0</v>
      </c>
      <c>
        <v>162.326111</v>
      </c>
      <c>
        <v>0</v>
      </c>
      <c>
        <v>0</v>
      </c>
      <c>
        <v>0</v>
      </c>
      <c>
        <v>0</v>
      </c>
    </row>
    <row>
      <c>
        <v>2396844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L-201 GÜZELÇİFTLİK 35-14-L00201_95001360937_95001360937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10:11:08</t>
        </is>
      </c>
      <c>
        <is>
          <t>19.10.2022 13:43:00</t>
        </is>
      </c>
      <c>
        <v>3.531111111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3.531111</v>
      </c>
      <c>
        <v>0</v>
      </c>
      <c>
        <v>0</v>
      </c>
      <c>
        <v>0</v>
      </c>
      <c>
        <v>0</v>
      </c>
    </row>
    <row>
      <c>
        <v>2396841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TR-50 35-30-L00050_DIREK TIPI TRAFO HUCRESI H01_2041786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10:13:59</t>
        </is>
      </c>
      <c>
        <is>
          <t>19.10.2022 12:37:22</t>
        </is>
      </c>
      <c>
        <v>2.389722222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57.353333</v>
      </c>
      <c>
        <v>0</v>
      </c>
      <c>
        <v>0</v>
      </c>
    </row>
    <row>
      <c>
        <v>2396848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M15_2328470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10:17:19</t>
        </is>
      </c>
      <c>
        <is>
          <t>19.10.2022 10:38:38</t>
        </is>
      </c>
      <c>
        <v>0.355277777</v>
      </c>
      <c>
        <v>47</v>
      </c>
      <c>
        <v>1630</v>
      </c>
      <c>
        <v>0</v>
      </c>
      <c>
        <v>0</v>
      </c>
      <c>
        <v>0</v>
      </c>
      <c>
        <v>0</v>
      </c>
      <c>
        <v>16.698056</v>
      </c>
      <c>
        <v>579.102777</v>
      </c>
      <c>
        <v>0</v>
      </c>
      <c>
        <v>0</v>
      </c>
      <c>
        <v>0</v>
      </c>
      <c>
        <v>0</v>
      </c>
    </row>
    <row>
      <c>
        <v>2396851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L-140 35-18-L00140_L-139 - L-138 - L-137 L09_2325378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10:19:57</t>
        </is>
      </c>
      <c>
        <is>
          <t>19.10.2022 11:50:58</t>
        </is>
      </c>
      <c>
        <v>1.516944444</v>
      </c>
      <c>
        <v>0</v>
      </c>
      <c>
        <v>0</v>
      </c>
      <c>
        <v>3</v>
      </c>
      <c>
        <v>113</v>
      </c>
      <c>
        <v>0</v>
      </c>
      <c>
        <v>0</v>
      </c>
      <c>
        <v>0</v>
      </c>
      <c>
        <v>0</v>
      </c>
      <c>
        <v>4.550833</v>
      </c>
      <c>
        <v>171.414722</v>
      </c>
      <c>
        <v>0</v>
      </c>
      <c>
        <v>0</v>
      </c>
    </row>
    <row>
      <c>
        <v>2396850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TR-62 35-16-L00062_953335130_953335130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10:21:57</t>
        </is>
      </c>
      <c>
        <is>
          <t>19.10.2022 10:47:43</t>
        </is>
      </c>
      <c>
        <v>0.429444444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0.858889</v>
      </c>
      <c>
        <v>0</v>
      </c>
      <c>
        <v>0</v>
      </c>
      <c>
        <v>0</v>
      </c>
      <c>
        <v>0</v>
      </c>
    </row>
    <row>
      <c>
        <v>2396853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İHSAN GÖREN SLM GRB TR 35-27-M00715_A_56379132_56379132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10:25:20</t>
        </is>
      </c>
      <c>
        <is>
          <t>19.10.2022 12:15:18</t>
        </is>
      </c>
      <c>
        <v>1.832777777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3.665556</v>
      </c>
      <c>
        <v>0</v>
      </c>
      <c>
        <v>0</v>
      </c>
      <c>
        <v>0</v>
      </c>
      <c>
        <v>0</v>
      </c>
    </row>
    <row>
      <c>
        <v>2396852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M-444 35-03-M00444_35-03-M00444_2367214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10:27:44</t>
        </is>
      </c>
      <c>
        <is>
          <t>19.10.2022 11:37:37</t>
        </is>
      </c>
      <c>
        <v>1.164722222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245.756389</v>
      </c>
      <c>
        <v>0</v>
      </c>
      <c>
        <v>0</v>
      </c>
      <c>
        <v>0</v>
      </c>
      <c>
        <v>0</v>
      </c>
    </row>
    <row>
      <c>
        <v>2396854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ÇIKRIKÇI TR-3 45-83-L00466__72373877_72373877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19.10.2022 10:33:18</t>
        </is>
      </c>
      <c>
        <is>
          <t>19.10.2022 13:42:58</t>
        </is>
      </c>
      <c>
        <v>3.161111111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164.377778</v>
      </c>
      <c>
        <v>0</v>
      </c>
      <c>
        <v>0</v>
      </c>
      <c>
        <v>0</v>
      </c>
      <c>
        <v>0</v>
      </c>
    </row>
    <row>
      <c>
        <v>2396856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KARATEKE TR-2 35-29-L00143_35-29-L00143_66115915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10:33:50</t>
        </is>
      </c>
      <c>
        <is>
          <t>19.10.2022 11:02:47</t>
        </is>
      </c>
      <c>
        <v>0.4825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51.145</v>
      </c>
      <c>
        <v>0</v>
      </c>
      <c>
        <v>0</v>
      </c>
      <c>
        <v>0</v>
      </c>
      <c>
        <v>0</v>
      </c>
    </row>
    <row>
      <c>
        <v>2396859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GÖKÇEKÖY TURGUTREİS TR-1 45-80-L00180_956567350_956567350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10:34:12</t>
        </is>
      </c>
      <c>
        <is>
          <t>19.10.2022 12:43:25</t>
        </is>
      </c>
      <c>
        <v>2.153611111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2.153611</v>
      </c>
      <c>
        <v>0</v>
      </c>
      <c>
        <v>0</v>
      </c>
      <c>
        <v>0</v>
      </c>
      <c>
        <v>0</v>
      </c>
    </row>
    <row>
      <c>
        <v>2396858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K-697 35-02-K00697_35-02-K00697_2376450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19.10.2022 10:34:42</t>
        </is>
      </c>
      <c>
        <is>
          <t>19.10.2022 16:59:09</t>
        </is>
      </c>
      <c>
        <v>6.4075</v>
      </c>
      <c>
        <v>0</v>
      </c>
      <c>
        <v>509</v>
      </c>
      <c>
        <v>0</v>
      </c>
      <c>
        <v>0</v>
      </c>
      <c>
        <v>0</v>
      </c>
      <c>
        <v>0</v>
      </c>
      <c>
        <v>0</v>
      </c>
      <c>
        <v>3261.4175</v>
      </c>
      <c>
        <v>0</v>
      </c>
      <c>
        <v>0</v>
      </c>
      <c>
        <v>0</v>
      </c>
      <c>
        <v>0</v>
      </c>
    </row>
    <row>
      <c>
        <v>2396922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M-1276 35-03-M01276_B_56367363_56367363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19.10.2022 10:34:50</t>
        </is>
      </c>
      <c>
        <is>
          <t>19.10.2022 18:44:58</t>
        </is>
      </c>
      <c>
        <v>8.168888888</v>
      </c>
      <c>
        <v>0</v>
      </c>
      <c>
        <v>38</v>
      </c>
      <c>
        <v>0</v>
      </c>
      <c>
        <v>0</v>
      </c>
      <c>
        <v>0</v>
      </c>
      <c>
        <v>0</v>
      </c>
      <c>
        <v>0</v>
      </c>
      <c>
        <v>310.417778</v>
      </c>
      <c>
        <v>0</v>
      </c>
      <c>
        <v>0</v>
      </c>
      <c>
        <v>0</v>
      </c>
      <c>
        <v>0</v>
      </c>
    </row>
    <row>
      <c>
        <v>2396862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MAVİ FOTAŞ TATİL SİTESİ 35-23-M00056_ M01_2058002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10:44:01</t>
        </is>
      </c>
      <c>
        <is>
          <t>19.10.2022 12:35:33</t>
        </is>
      </c>
      <c>
        <v>1.858888888</v>
      </c>
      <c>
        <v>0</v>
      </c>
      <c>
        <v>264</v>
      </c>
      <c>
        <v>0</v>
      </c>
      <c>
        <v>0</v>
      </c>
      <c>
        <v>0</v>
      </c>
      <c>
        <v>0</v>
      </c>
      <c>
        <v>0</v>
      </c>
      <c>
        <v>490.746666</v>
      </c>
      <c>
        <v>0</v>
      </c>
      <c>
        <v>0</v>
      </c>
      <c>
        <v>0</v>
      </c>
      <c>
        <v>0</v>
      </c>
    </row>
    <row>
      <c>
        <v>2396870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AKÇAŞEHİR KÖK 35-29-L00035_ALAYLI ENH L04_72208822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10:49:19</t>
        </is>
      </c>
      <c>
        <is>
          <t>19.10.2022 11:14:24</t>
        </is>
      </c>
      <c>
        <v>0.418055555</v>
      </c>
      <c>
        <v>6</v>
      </c>
      <c>
        <v>22</v>
      </c>
      <c>
        <v>0</v>
      </c>
      <c>
        <v>0</v>
      </c>
      <c>
        <v>13</v>
      </c>
      <c>
        <v>247</v>
      </c>
      <c>
        <v>2.508333</v>
      </c>
      <c>
        <v>9.197222</v>
      </c>
      <c>
        <v>0</v>
      </c>
      <c>
        <v>0</v>
      </c>
      <c>
        <v>5.434722</v>
      </c>
      <c>
        <v>103.259722</v>
      </c>
    </row>
    <row>
      <c>
        <v>2396866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TR-41 35-16-L00041_953318643_953318643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10:50:45</t>
        </is>
      </c>
      <c>
        <is>
          <t>19.10.2022 11:43:08</t>
        </is>
      </c>
      <c>
        <v>0.873055555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11.349722</v>
      </c>
      <c>
        <v>0</v>
      </c>
      <c>
        <v>0</v>
      </c>
      <c>
        <v>0</v>
      </c>
      <c>
        <v>0</v>
      </c>
    </row>
    <row>
      <c>
        <v>2396869</v>
      </c>
      <c>
        <v>1</v>
      </c>
      <c>
        <is>
          <t>İZMİR</t>
        </is>
      </c>
      <c>
        <v>BEYDAĞ</v>
      </c>
      <c>
        <is>
          <t>AG Fideri</t>
        </is>
      </c>
      <c t="inlineStr">
        <is>
          <t>TR-14 35-32-L00014__72372931_72372931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10:55:26</t>
        </is>
      </c>
      <c>
        <is>
          <t>19.10.2022 12:47:53</t>
        </is>
      </c>
      <c>
        <v>1.874166666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93.708333</v>
      </c>
      <c>
        <v>0</v>
      </c>
      <c>
        <v>0</v>
      </c>
    </row>
    <row>
      <c>
        <v>2396868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45-81-M00046_SELENDİ DM M02_71994397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10:56:04</t>
        </is>
      </c>
      <c>
        <is>
          <t>19.10.2022 11:00:19</t>
        </is>
      </c>
      <c>
        <v>0.070833333</v>
      </c>
      <c>
        <v>0</v>
      </c>
      <c>
        <v>0</v>
      </c>
      <c>
        <v>3</v>
      </c>
      <c>
        <v>371</v>
      </c>
      <c>
        <v>17</v>
      </c>
      <c>
        <v>1324</v>
      </c>
      <c>
        <v>0</v>
      </c>
      <c>
        <v>0</v>
      </c>
      <c>
        <v>0.2125</v>
      </c>
      <c>
        <v>26.279167</v>
      </c>
      <c>
        <v>1.204167</v>
      </c>
      <c>
        <v>93.783333</v>
      </c>
    </row>
    <row>
      <c>
        <v>2396877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11:01:40</t>
        </is>
      </c>
      <c>
        <is>
          <t>19.10.2022 11:15:28</t>
        </is>
      </c>
      <c>
        <v>0.23</v>
      </c>
      <c>
        <v>0</v>
      </c>
      <c>
        <v>0</v>
      </c>
      <c>
        <v>2</v>
      </c>
      <c>
        <v>261</v>
      </c>
      <c>
        <v>3</v>
      </c>
      <c>
        <v>298</v>
      </c>
      <c>
        <v>0</v>
      </c>
      <c>
        <v>0</v>
      </c>
      <c>
        <v>0.46</v>
      </c>
      <c>
        <v>60.03</v>
      </c>
      <c>
        <v>0.69</v>
      </c>
      <c>
        <v>68.54</v>
      </c>
    </row>
    <row>
      <c>
        <v>2396884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TR-151 35-16-L00151_35-16-L00151_2357041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11:09:13</t>
        </is>
      </c>
      <c>
        <is>
          <t>19.10.2022 12:40:57</t>
        </is>
      </c>
      <c>
        <v>1.528888888</v>
      </c>
      <c>
        <v>0</v>
      </c>
      <c>
        <v>298</v>
      </c>
      <c>
        <v>0</v>
      </c>
      <c>
        <v>0</v>
      </c>
      <c>
        <v>0</v>
      </c>
      <c>
        <v>0</v>
      </c>
      <c>
        <v>0</v>
      </c>
      <c>
        <v>455.608889</v>
      </c>
      <c>
        <v>0</v>
      </c>
      <c>
        <v>0</v>
      </c>
      <c>
        <v>0</v>
      </c>
      <c>
        <v>0</v>
      </c>
    </row>
    <row>
      <c>
        <v>2396887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35-15-M00286_ARITMA M10_67554617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19.10.2022 11:11:27</t>
        </is>
      </c>
      <c>
        <is>
          <t>19.10.2022 11:14:00</t>
        </is>
      </c>
      <c>
        <v>0.0425</v>
      </c>
      <c>
        <v>55</v>
      </c>
      <c>
        <v>255</v>
      </c>
      <c>
        <v>0</v>
      </c>
      <c>
        <v>0</v>
      </c>
      <c>
        <v>0</v>
      </c>
      <c>
        <v>0</v>
      </c>
      <c>
        <v>2.3375</v>
      </c>
      <c>
        <v>10.8375</v>
      </c>
      <c>
        <v>0</v>
      </c>
      <c>
        <v>0</v>
      </c>
      <c>
        <v>0</v>
      </c>
      <c>
        <v>0</v>
      </c>
    </row>
    <row>
      <c>
        <v>2396909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TR-90 ÖZTİRYAKİLER 35-19-L00090_956665303_956665303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11:21:14</t>
        </is>
      </c>
      <c>
        <is>
          <t>19.10.2022 12:44:02</t>
        </is>
      </c>
      <c>
        <v>1.38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1.38</v>
      </c>
      <c>
        <v>0</v>
      </c>
      <c>
        <v>0</v>
      </c>
      <c>
        <v>0</v>
      </c>
      <c>
        <v>0</v>
      </c>
    </row>
    <row>
      <c>
        <v>2396900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TR-45 35-23-L00045_HÜKÜMET KONAĞI L04_72150619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19.10.2022 11:22:39</t>
        </is>
      </c>
      <c>
        <is>
          <t>19.10.2022 14:50:34</t>
        </is>
      </c>
      <c>
        <v>3.465277777</v>
      </c>
      <c>
        <v>1</v>
      </c>
      <c>
        <v>0</v>
      </c>
      <c>
        <v>0</v>
      </c>
      <c>
        <v>0</v>
      </c>
      <c>
        <v>0</v>
      </c>
      <c>
        <v>0</v>
      </c>
      <c>
        <v>3.465278</v>
      </c>
      <c>
        <v>0</v>
      </c>
      <c>
        <v>0</v>
      </c>
      <c>
        <v>0</v>
      </c>
      <c>
        <v>0</v>
      </c>
      <c>
        <v>0</v>
      </c>
    </row>
    <row>
      <c>
        <v>2396906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35-20-A00002_ÇIPPI TİRE SULAMA M10_2056273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19.10.2022 11:27:07</t>
        </is>
      </c>
      <c>
        <is>
          <t>19.10.2022 13:21:06</t>
        </is>
      </c>
      <c>
        <v>1.899722222</v>
      </c>
      <c>
        <v>42</v>
      </c>
      <c>
        <v>277</v>
      </c>
      <c>
        <v>0</v>
      </c>
      <c>
        <v>0</v>
      </c>
      <c>
        <v>0</v>
      </c>
      <c>
        <v>0</v>
      </c>
      <c>
        <v>79.788333</v>
      </c>
      <c>
        <v>526.223055</v>
      </c>
      <c>
        <v>0</v>
      </c>
      <c>
        <v>0</v>
      </c>
      <c>
        <v>0</v>
      </c>
      <c>
        <v>0</v>
      </c>
    </row>
    <row>
      <c>
        <v>2396910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İBRAHİM ÇOBAN SULAMA GRUBU 35-29-M00386_A_56397693_56397693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11:29:02</t>
        </is>
      </c>
      <c>
        <is>
          <t>19.10.2022 13:42:02</t>
        </is>
      </c>
      <c>
        <v>2.216666666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4.433333</v>
      </c>
      <c>
        <v>0</v>
      </c>
      <c>
        <v>0</v>
      </c>
      <c>
        <v>0</v>
      </c>
      <c>
        <v>0</v>
      </c>
    </row>
    <row>
      <c>
        <v>2396915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OKLUİSA KÖK 45-81-M00046_HatBaşıAyırıcı_53135507 M04_53135507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11:29:26</t>
        </is>
      </c>
      <c>
        <is>
          <t>19.10.2022 12:49:08</t>
        </is>
      </c>
      <c>
        <v>1.328333333</v>
      </c>
      <c>
        <v>0</v>
      </c>
      <c>
        <v>0</v>
      </c>
      <c>
        <v>0</v>
      </c>
      <c>
        <v>4</v>
      </c>
      <c>
        <v>2</v>
      </c>
      <c>
        <v>21</v>
      </c>
      <c>
        <v>0</v>
      </c>
      <c>
        <v>0</v>
      </c>
      <c>
        <v>0</v>
      </c>
      <c>
        <v>5.313333</v>
      </c>
      <c>
        <v>2.656667</v>
      </c>
      <c>
        <v>27.895</v>
      </c>
    </row>
    <row>
      <c>
        <v>2396912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M-1047 35-02-M01047_B_56366345_56366345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11:32:59</t>
        </is>
      </c>
      <c>
        <is>
          <t>19.10.2022 12:21:52</t>
        </is>
      </c>
      <c>
        <v>0.814722222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139.3175</v>
      </c>
      <c>
        <v>0</v>
      </c>
      <c>
        <v>0</v>
      </c>
      <c>
        <v>0</v>
      </c>
      <c>
        <v>0</v>
      </c>
    </row>
    <row>
      <c>
        <v>2396917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M-1184 35-04-M01184_A_56379581_56379581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11:42:50</t>
        </is>
      </c>
      <c>
        <is>
          <t>19.10.2022 12:49:44</t>
        </is>
      </c>
      <c>
        <v>1.115</v>
      </c>
      <c>
        <v>0</v>
      </c>
      <c>
        <v>253</v>
      </c>
      <c>
        <v>0</v>
      </c>
      <c>
        <v>0</v>
      </c>
      <c>
        <v>0</v>
      </c>
      <c>
        <v>0</v>
      </c>
      <c>
        <v>0</v>
      </c>
      <c>
        <v>282.095</v>
      </c>
      <c>
        <v>0</v>
      </c>
      <c>
        <v>0</v>
      </c>
      <c>
        <v>0</v>
      </c>
      <c>
        <v>0</v>
      </c>
    </row>
    <row>
      <c>
        <v>2396926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TR-2/34 45-83-L00034_45-83-L00034_2347541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11:48:58</t>
        </is>
      </c>
      <c>
        <is>
          <t>19.10.2022 12:18:36</t>
        </is>
      </c>
      <c>
        <v>0.493888888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32.596667</v>
      </c>
      <c>
        <v>0</v>
      </c>
      <c>
        <v>0</v>
      </c>
      <c>
        <v>0</v>
      </c>
      <c>
        <v>0</v>
      </c>
    </row>
    <row>
      <c>
        <v>2396847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EROL VARLIK SLM GRB TR 35-27-M00753_DIREK TIPI TRAFO HUCRESI H01_2050907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19.10.2022 11:50:47</t>
        </is>
      </c>
      <c>
        <is>
          <t>19.10.2022 12:37:30</t>
        </is>
      </c>
      <c>
        <v>0.778611111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11.679167</v>
      </c>
      <c>
        <v>0</v>
      </c>
      <c>
        <v>0</v>
      </c>
      <c>
        <v>0</v>
      </c>
      <c>
        <v>0</v>
      </c>
    </row>
    <row>
      <c>
        <v>2396932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TR-114 35-15-M00114_B_56368343_56368343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19.10.2022 12:00:27</t>
        </is>
      </c>
      <c>
        <is>
          <t>19.10.2022 13:00:32</t>
        </is>
      </c>
      <c>
        <v>1.001388888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11.015278</v>
      </c>
      <c>
        <v>0</v>
      </c>
      <c>
        <v>0</v>
      </c>
      <c>
        <v>0</v>
      </c>
      <c>
        <v>0</v>
      </c>
    </row>
    <row>
      <c>
        <v>2396935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ULUCAK DM-2/13 35-27-M00329_35-27-M00329_72175926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12:04:17</t>
        </is>
      </c>
      <c>
        <is>
          <t>19.10.2022 13:06:57</t>
        </is>
      </c>
      <c>
        <v>1.044444444</v>
      </c>
      <c>
        <v>0</v>
      </c>
      <c>
        <v>316</v>
      </c>
      <c>
        <v>0</v>
      </c>
      <c>
        <v>0</v>
      </c>
      <c>
        <v>0</v>
      </c>
      <c>
        <v>0</v>
      </c>
      <c>
        <v>0</v>
      </c>
      <c>
        <v>330.044444</v>
      </c>
      <c>
        <v>0</v>
      </c>
      <c>
        <v>0</v>
      </c>
      <c>
        <v>0</v>
      </c>
      <c>
        <v>0</v>
      </c>
    </row>
    <row>
      <c>
        <v>2396936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YUKARIBEY DM (TR-3) 35-16-M00866_47479568_56396033_56396033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12:08:06</t>
        </is>
      </c>
      <c>
        <is>
          <t>19.10.2022 14:13:19</t>
        </is>
      </c>
      <c>
        <v>2.086944444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41.738889</v>
      </c>
    </row>
    <row>
      <c>
        <v>2396937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TR-125 ZEYTİNALANI 35-19-L00125_956683593_956683593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12:10:58</t>
        </is>
      </c>
      <c>
        <is>
          <t>19.10.2022 15:51:39</t>
        </is>
      </c>
      <c>
        <v>3.678055555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3.678056</v>
      </c>
      <c>
        <v>0</v>
      </c>
      <c>
        <v>0</v>
      </c>
      <c>
        <v>0</v>
      </c>
      <c>
        <v>0</v>
      </c>
    </row>
    <row>
      <c>
        <v>2396938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TR-4 45-71-M02427_953221719_953221719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12:19:21</t>
        </is>
      </c>
      <c>
        <is>
          <t>19.10.2022 13:03:21</t>
        </is>
      </c>
      <c>
        <v>0.733333333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2.933333</v>
      </c>
      <c>
        <v>0</v>
      </c>
      <c>
        <v>0</v>
      </c>
      <c>
        <v>0</v>
      </c>
      <c>
        <v>0</v>
      </c>
    </row>
    <row>
      <c>
        <v>2396939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M-278 35-02-M00278_35-02-M00278_2368025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19.10.2022 12:21:49</t>
        </is>
      </c>
      <c>
        <is>
          <t>19.10.2022 13:16:11</t>
        </is>
      </c>
      <c>
        <v>0.906111111</v>
      </c>
      <c>
        <v>0</v>
      </c>
      <c>
        <v>304</v>
      </c>
      <c>
        <v>0</v>
      </c>
      <c>
        <v>0</v>
      </c>
      <c>
        <v>0</v>
      </c>
      <c>
        <v>0</v>
      </c>
      <c>
        <v>0</v>
      </c>
      <c>
        <v>275.457778</v>
      </c>
      <c>
        <v>0</v>
      </c>
      <c>
        <v>0</v>
      </c>
      <c>
        <v>0</v>
      </c>
      <c>
        <v>0</v>
      </c>
    </row>
    <row>
      <c>
        <v>2396947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M-2573 35-01-M02573_911796437_911796437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12:23:06</t>
        </is>
      </c>
      <c>
        <is>
          <t>19.10.2022 14:38:35</t>
        </is>
      </c>
      <c>
        <v>2.258055555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9.032222</v>
      </c>
      <c>
        <v>0</v>
      </c>
      <c>
        <v>0</v>
      </c>
      <c>
        <v>0</v>
      </c>
      <c>
        <v>0</v>
      </c>
    </row>
    <row>
      <c>
        <v>2396942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L-201 GÜZELÇİFTLİK 35-14-L00201_95000606542_95000606542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12:30:21</t>
        </is>
      </c>
      <c>
        <is>
          <t>19.10.2022 14:42:31</t>
        </is>
      </c>
      <c>
        <v>2.202777777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2.202778</v>
      </c>
      <c>
        <v>0</v>
      </c>
      <c>
        <v>0</v>
      </c>
      <c>
        <v>0</v>
      </c>
      <c>
        <v>0</v>
      </c>
    </row>
    <row>
      <c>
        <v>2396944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ÇAPAK ORTA KÖY 35-26-M00412_6712772_56358881_56358881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12:32:06</t>
        </is>
      </c>
      <c>
        <is>
          <t>19.10.2022 15:45:55</t>
        </is>
      </c>
      <c>
        <v>3.230277777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148.592778</v>
      </c>
      <c>
        <v>0</v>
      </c>
      <c>
        <v>0</v>
      </c>
      <c>
        <v>0</v>
      </c>
      <c>
        <v>0</v>
      </c>
    </row>
    <row>
      <c>
        <v>2396943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45-71-M00128_ESKİ KARAAĞAÇLI M07_50217162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12:32:21</t>
        </is>
      </c>
      <c>
        <is>
          <t>19.10.2022 13:24:31</t>
        </is>
      </c>
      <c>
        <v>0.869444444</v>
      </c>
      <c>
        <v>104</v>
      </c>
      <c>
        <v>186</v>
      </c>
      <c>
        <v>0</v>
      </c>
      <c>
        <v>0</v>
      </c>
      <c>
        <v>0</v>
      </c>
      <c>
        <v>0</v>
      </c>
      <c>
        <v>90.422222</v>
      </c>
      <c>
        <v>161.716667</v>
      </c>
      <c>
        <v>0</v>
      </c>
      <c>
        <v>0</v>
      </c>
      <c>
        <v>0</v>
      </c>
      <c>
        <v>0</v>
      </c>
    </row>
    <row>
      <c>
        <v>2396945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45-78-M00576_HatBaşıAyırıcı_53137014 M05_53137014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12:34:38</t>
        </is>
      </c>
      <c>
        <is>
          <t>19.10.2022 14:48:07</t>
        </is>
      </c>
      <c>
        <v>2.224722222</v>
      </c>
      <c>
        <v>0</v>
      </c>
      <c>
        <v>0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355.955556</v>
      </c>
    </row>
    <row>
      <c>
        <v>2396951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L-111 OVACIK 35-18-L00111_95001392236_95001392236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12:34:55</t>
        </is>
      </c>
      <c>
        <is>
          <t>19.10.2022 15:16:30</t>
        </is>
      </c>
      <c>
        <v>2.693055555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2.693056</v>
      </c>
      <c>
        <v>0</v>
      </c>
      <c>
        <v>0</v>
      </c>
    </row>
    <row>
      <c>
        <v>2396946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BOYNUYOĞUN TR-1 35-29-L00341_35-29-L00341_66118542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12:42:39</t>
        </is>
      </c>
      <c>
        <is>
          <t>19.10.2022 13:10:33</t>
        </is>
      </c>
      <c>
        <v>0.465</v>
      </c>
      <c>
        <v>0</v>
      </c>
      <c>
        <v>106</v>
      </c>
      <c>
        <v>0</v>
      </c>
      <c>
        <v>0</v>
      </c>
      <c>
        <v>0</v>
      </c>
      <c>
        <v>0</v>
      </c>
      <c>
        <v>0</v>
      </c>
      <c>
        <v>49.29</v>
      </c>
      <c>
        <v>0</v>
      </c>
      <c>
        <v>0</v>
      </c>
      <c>
        <v>0</v>
      </c>
      <c>
        <v>0</v>
      </c>
    </row>
    <row>
      <c>
        <v>2396949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TR-2/85 45-83-L00085_48124087_56401448_56401448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12:44:41</t>
        </is>
      </c>
      <c>
        <is>
          <t>19.10.2022 13:11:39</t>
        </is>
      </c>
      <c>
        <v>0.449444444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26.517222</v>
      </c>
      <c>
        <v>0</v>
      </c>
      <c>
        <v>0</v>
      </c>
      <c>
        <v>0</v>
      </c>
      <c>
        <v>0</v>
      </c>
    </row>
    <row>
      <c>
        <v>2396954</v>
      </c>
      <c>
        <v>1</v>
      </c>
      <c>
        <is>
          <t>MANİSA</t>
        </is>
      </c>
      <c>
        <v>AHMETLİ</v>
      </c>
      <c>
        <is>
          <t>Kullanıcı Bağlantı Hattı</t>
        </is>
      </c>
      <c t="inlineStr">
        <is>
          <t>KESTELLİ TR-1 45-84-L00036_955178750_955178750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12:54:31</t>
        </is>
      </c>
      <c>
        <is>
          <t>19.10.2022 15:26:54</t>
        </is>
      </c>
      <c>
        <v>2.539722222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2.539722</v>
      </c>
      <c>
        <v>0</v>
      </c>
      <c>
        <v>0</v>
      </c>
    </row>
    <row>
      <c>
        <v>2396959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TR-24 35-30-L00024_955325137_955325137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13:02:14</t>
        </is>
      </c>
      <c>
        <is>
          <t>19.10.2022 14:40:07</t>
        </is>
      </c>
      <c>
        <v>1.631388888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1.631389</v>
      </c>
      <c>
        <v>0</v>
      </c>
      <c>
        <v>0</v>
      </c>
    </row>
    <row>
      <c>
        <v>2396957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M-233 35-09-M00233_M-838 M01_45350005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13:03:24</t>
        </is>
      </c>
      <c>
        <is>
          <t>19.10.2022 18:33:44</t>
        </is>
      </c>
      <c>
        <v>5.505555555</v>
      </c>
      <c>
        <v>0</v>
      </c>
      <c>
        <v>1268</v>
      </c>
      <c>
        <v>0</v>
      </c>
      <c>
        <v>0</v>
      </c>
      <c>
        <v>0</v>
      </c>
      <c>
        <v>0</v>
      </c>
      <c>
        <v>0</v>
      </c>
      <c>
        <v>6981.044444</v>
      </c>
      <c>
        <v>0</v>
      </c>
      <c>
        <v>0</v>
      </c>
      <c>
        <v>0</v>
      </c>
      <c>
        <v>0</v>
      </c>
    </row>
    <row>
      <c>
        <v>2396958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TR-2/83-A 45-83-L00309_955156147_955156147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19.10.2022 13:04:41</t>
        </is>
      </c>
      <c>
        <is>
          <t>19.10.2022 15:05:26</t>
        </is>
      </c>
      <c>
        <v>2.0125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2.0125</v>
      </c>
      <c>
        <v>0</v>
      </c>
      <c>
        <v>0</v>
      </c>
      <c>
        <v>0</v>
      </c>
      <c>
        <v>0</v>
      </c>
    </row>
    <row>
      <c>
        <v>2396960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AŞAĞIÇOBANİSA TR-14 45-71-M00099_953198127_953198127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19.10.2022 13:05:56</t>
        </is>
      </c>
      <c>
        <is>
          <t>19.10.2022 14:05:05</t>
        </is>
      </c>
      <c>
        <v>0.985833333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0.985833</v>
      </c>
      <c>
        <v>0</v>
      </c>
      <c>
        <v>0</v>
      </c>
      <c>
        <v>0</v>
      </c>
      <c>
        <v>0</v>
      </c>
    </row>
    <row>
      <c>
        <v>2396963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35-04-A00003_ŞEMİKLER-6 K30_2055841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13:10:54</t>
        </is>
      </c>
      <c>
        <is>
          <t>19.10.2022 18:34:43</t>
        </is>
      </c>
      <c>
        <v>5.396944444</v>
      </c>
      <c>
        <v>3</v>
      </c>
      <c>
        <v>1972</v>
      </c>
      <c>
        <v>0</v>
      </c>
      <c>
        <v>0</v>
      </c>
      <c>
        <v>0</v>
      </c>
      <c>
        <v>0</v>
      </c>
      <c>
        <v>16.190833</v>
      </c>
      <c>
        <v>10642.774444</v>
      </c>
      <c>
        <v>0</v>
      </c>
      <c>
        <v>0</v>
      </c>
      <c>
        <v>0</v>
      </c>
      <c>
        <v>0</v>
      </c>
    </row>
    <row>
      <c>
        <v>2396965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TR-68 45-77-L00068_45-77-L00068_2365923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19.10.2022 13:21:24</t>
        </is>
      </c>
      <c>
        <is>
          <t>19.10.2022 13:38:15</t>
        </is>
      </c>
      <c>
        <v>0.280833333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11.233333</v>
      </c>
      <c>
        <v>0</v>
      </c>
      <c>
        <v>0</v>
      </c>
    </row>
    <row>
      <c>
        <v>2396969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TÜRKALİ İNCEGEDİK MAH. TR-1 45-82-M00192_A_56392999_56392999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19.10.2022 13:28:44</t>
        </is>
      </c>
      <c>
        <is>
          <t>19.10.2022 16:05:30</t>
        </is>
      </c>
      <c>
        <v>2.612777777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5.225556</v>
      </c>
    </row>
    <row>
      <c>
        <v>2396984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K-2724 35-01-K02724_35-01-K02724_2367106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13:38:57</t>
        </is>
      </c>
      <c>
        <is>
          <t>19.10.2022 17:03:58</t>
        </is>
      </c>
      <c>
        <v>3.416944444</v>
      </c>
      <c>
        <v>0</v>
      </c>
      <c>
        <v>486</v>
      </c>
      <c>
        <v>0</v>
      </c>
      <c>
        <v>0</v>
      </c>
      <c>
        <v>0</v>
      </c>
      <c>
        <v>0</v>
      </c>
      <c>
        <v>0</v>
      </c>
      <c>
        <v>1660.635</v>
      </c>
      <c>
        <v>0</v>
      </c>
      <c>
        <v>0</v>
      </c>
      <c>
        <v>0</v>
      </c>
      <c>
        <v>0</v>
      </c>
    </row>
    <row>
      <c>
        <v>2396987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BÜYÜKAVULCUK TR-1 35-15-L00701_B_56361860_56361860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13:44:38</t>
        </is>
      </c>
      <c>
        <is>
          <t>19.10.2022 16:06:29</t>
        </is>
      </c>
      <c>
        <v>2.364166666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56.74</v>
      </c>
      <c>
        <v>0</v>
      </c>
      <c>
        <v>0</v>
      </c>
      <c>
        <v>0</v>
      </c>
      <c>
        <v>0</v>
      </c>
    </row>
    <row>
      <c>
        <v>2396989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13:47:44</t>
        </is>
      </c>
      <c>
        <is>
          <t>19.10.2022 14:22:44</t>
        </is>
      </c>
      <c>
        <v>0.583333333</v>
      </c>
      <c>
        <v>0</v>
      </c>
      <c>
        <v>0</v>
      </c>
      <c>
        <v>2</v>
      </c>
      <c>
        <v>261</v>
      </c>
      <c>
        <v>3</v>
      </c>
      <c>
        <v>299</v>
      </c>
      <c>
        <v>0</v>
      </c>
      <c>
        <v>0</v>
      </c>
      <c>
        <v>1.166667</v>
      </c>
      <c>
        <v>152.25</v>
      </c>
      <c>
        <v>1.75</v>
      </c>
      <c>
        <v>174.416667</v>
      </c>
    </row>
    <row>
      <c>
        <v>2396988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K-619 35-01-K00619_35-01-K00619_2374806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13:48:19</t>
        </is>
      </c>
      <c>
        <is>
          <t>19.10.2022 17:16:31</t>
        </is>
      </c>
      <c>
        <v>3.47</v>
      </c>
      <c>
        <v>0</v>
      </c>
      <c>
        <v>657</v>
      </c>
      <c>
        <v>0</v>
      </c>
      <c>
        <v>0</v>
      </c>
      <c>
        <v>0</v>
      </c>
      <c>
        <v>0</v>
      </c>
      <c>
        <v>0</v>
      </c>
      <c>
        <v>2279.79</v>
      </c>
      <c>
        <v>0</v>
      </c>
      <c>
        <v>0</v>
      </c>
      <c>
        <v>0</v>
      </c>
      <c>
        <v>0</v>
      </c>
    </row>
    <row>
      <c>
        <v>2396990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K-1014 35-01-K01014_35-01-K01014_2366207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19.10.2022 13:53:24</t>
        </is>
      </c>
      <c>
        <is>
          <t>19.10.2022 17:37:44</t>
        </is>
      </c>
      <c>
        <v>3.738888888</v>
      </c>
      <c>
        <v>0</v>
      </c>
      <c>
        <v>894</v>
      </c>
      <c>
        <v>0</v>
      </c>
      <c>
        <v>0</v>
      </c>
      <c>
        <v>0</v>
      </c>
      <c>
        <v>0</v>
      </c>
      <c>
        <v>0</v>
      </c>
      <c>
        <v>3342.566666</v>
      </c>
      <c>
        <v>0</v>
      </c>
      <c>
        <v>0</v>
      </c>
      <c>
        <v>0</v>
      </c>
      <c>
        <v>0</v>
      </c>
    </row>
    <row>
      <c>
        <v>2397001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K-1723 35-08-K01723_35-08-K01723_42017891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14:19:58</t>
        </is>
      </c>
      <c>
        <is>
          <t>19.10.2022 14:45:55</t>
        </is>
      </c>
      <c>
        <v>0.4325</v>
      </c>
      <c>
        <v>0</v>
      </c>
      <c>
        <v>430</v>
      </c>
      <c>
        <v>0</v>
      </c>
      <c>
        <v>0</v>
      </c>
      <c>
        <v>0</v>
      </c>
      <c>
        <v>0</v>
      </c>
      <c>
        <v>0</v>
      </c>
      <c>
        <v>185.975</v>
      </c>
      <c>
        <v>0</v>
      </c>
      <c>
        <v>0</v>
      </c>
      <c>
        <v>0</v>
      </c>
      <c>
        <v>0</v>
      </c>
    </row>
    <row>
      <c>
        <v>2397005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LÜTFİYE KÖK 45-80-M02970_KUMKUYUCAK    TST-1 M03_84270514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14:21:10</t>
        </is>
      </c>
      <c>
        <is>
          <t>19.10.2022 14:55:10</t>
        </is>
      </c>
      <c>
        <v>0.566666666</v>
      </c>
      <c>
        <v>59</v>
      </c>
      <c>
        <v>17</v>
      </c>
      <c>
        <v>0</v>
      </c>
      <c>
        <v>0</v>
      </c>
      <c>
        <v>0</v>
      </c>
      <c>
        <v>18</v>
      </c>
      <c>
        <v>33.433333</v>
      </c>
      <c>
        <v>9.633333</v>
      </c>
      <c>
        <v>0</v>
      </c>
      <c>
        <v>0</v>
      </c>
      <c>
        <v>0</v>
      </c>
      <c>
        <v>10.2</v>
      </c>
    </row>
    <row>
      <c>
        <v>2397004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ÖREN TOPRAK SLM-6 TR 35-27-M00784_35-27-M00784_2369457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14:21:33</t>
        </is>
      </c>
      <c>
        <is>
          <t>19.10.2022 15:32:35</t>
        </is>
      </c>
      <c>
        <v>1.183888888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13.022778</v>
      </c>
      <c>
        <v>0</v>
      </c>
      <c>
        <v>0</v>
      </c>
      <c>
        <v>0</v>
      </c>
      <c>
        <v>0</v>
      </c>
    </row>
    <row>
      <c>
        <v>2397008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KÖSEDERE TR-1 35-21-L00124_953359141_953359141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14:27:36</t>
        </is>
      </c>
      <c>
        <is>
          <t>19.10.2022 16:11:19</t>
        </is>
      </c>
      <c>
        <v>1.728611111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3.457222</v>
      </c>
    </row>
    <row>
      <c>
        <v>2397009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GÜLBAHÇER TR-9 ÖĞRETMENLER SİTESİ 35-19-L00169_50043916_56376345_56376345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14:29:59</t>
        </is>
      </c>
      <c>
        <is>
          <t>19.10.2022 15:54:46</t>
        </is>
      </c>
      <c>
        <v>1.413055555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32.500278</v>
      </c>
      <c>
        <v>0</v>
      </c>
      <c>
        <v>0</v>
      </c>
      <c>
        <v>0</v>
      </c>
      <c>
        <v>0</v>
      </c>
    </row>
    <row>
      <c>
        <v>2397012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TR-4 45-81-M00004_945633616_945633616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14:37:45</t>
        </is>
      </c>
      <c>
        <is>
          <t>19.10.2022 18:10:06</t>
        </is>
      </c>
      <c>
        <v>3.539166666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3.539167</v>
      </c>
      <c>
        <v>0</v>
      </c>
      <c>
        <v>0</v>
      </c>
    </row>
    <row>
      <c>
        <v>2397017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YILMAZ TR-12 45-78-L00212_953249502_953249502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14:52:29</t>
        </is>
      </c>
      <c>
        <is>
          <t>19.10.2022 19:12:20</t>
        </is>
      </c>
      <c>
        <v>4.330833333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4.330833</v>
      </c>
      <c>
        <v>0</v>
      </c>
      <c>
        <v>0</v>
      </c>
      <c>
        <v>0</v>
      </c>
      <c>
        <v>0</v>
      </c>
    </row>
    <row>
      <c>
        <v>2397019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45-72-M00097_KÖMÜRCÜ M06_2106080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15:03:33</t>
        </is>
      </c>
      <c>
        <is>
          <t>19.10.2022 15:26:12</t>
        </is>
      </c>
      <c>
        <v>0.3775</v>
      </c>
      <c>
        <v>0</v>
      </c>
      <c>
        <v>0</v>
      </c>
      <c>
        <v>2</v>
      </c>
      <c>
        <v>166</v>
      </c>
      <c>
        <v>8</v>
      </c>
      <c>
        <v>846</v>
      </c>
      <c>
        <v>0</v>
      </c>
      <c>
        <v>0</v>
      </c>
      <c>
        <v>0.755</v>
      </c>
      <c>
        <v>62.665</v>
      </c>
      <c>
        <v>3.02</v>
      </c>
      <c>
        <v>319.365</v>
      </c>
    </row>
    <row>
      <c>
        <v>2397023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TR-27 35-19-L00027_956682100_956682100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15:08:30</t>
        </is>
      </c>
      <c>
        <is>
          <t>19.10.2022 18:36:03</t>
        </is>
      </c>
      <c>
        <v>3.459166666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3.459167</v>
      </c>
      <c>
        <v>0</v>
      </c>
      <c>
        <v>0</v>
      </c>
      <c>
        <v>0</v>
      </c>
      <c>
        <v>0</v>
      </c>
    </row>
    <row>
      <c>
        <v>2397025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DM-3/29 45-71-M00083_953211531_953211531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15:17:36</t>
        </is>
      </c>
      <c>
        <is>
          <t>19.10.2022 20:17:15</t>
        </is>
      </c>
      <c>
        <v>4.994166666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54.935833</v>
      </c>
      <c>
        <v>0</v>
      </c>
      <c>
        <v>0</v>
      </c>
      <c>
        <v>0</v>
      </c>
      <c>
        <v>0</v>
      </c>
    </row>
    <row>
      <c>
        <v>2397026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GEREN TR-1 45-83-M00765_95001209413_95001209413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15:21:41</t>
        </is>
      </c>
      <c>
        <is>
          <t>19.10.2022 19:18:58</t>
        </is>
      </c>
      <c>
        <v>3.954722222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3.954722</v>
      </c>
      <c>
        <v>0</v>
      </c>
      <c>
        <v>0</v>
      </c>
      <c>
        <v>0</v>
      </c>
      <c>
        <v>0</v>
      </c>
    </row>
    <row>
      <c>
        <v>2397028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ÖZBEK TR-9 35-19-M00090_7336341_56377732_56377732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15:27:08</t>
        </is>
      </c>
      <c>
        <is>
          <t>19.10.2022 16:24:49</t>
        </is>
      </c>
      <c>
        <v>0.961388888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6.729722</v>
      </c>
      <c>
        <v>0</v>
      </c>
      <c>
        <v>0</v>
      </c>
      <c>
        <v>0</v>
      </c>
      <c>
        <v>0</v>
      </c>
    </row>
    <row>
      <c>
        <v>2397030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MUSTAFA EVREN 35-30-M00235_DIREK TIPI TRAFO HUCRESI H01_2040270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19.10.2022 15:36:49</t>
        </is>
      </c>
      <c>
        <is>
          <t>19.10.2022 16:03:23</t>
        </is>
      </c>
      <c>
        <v>0.442777777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2.213889</v>
      </c>
    </row>
    <row>
      <c>
        <v>2397033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MALTEPE TR-4 35-28-M00447_6413874_56359616_56359616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15:52:53</t>
        </is>
      </c>
      <c>
        <is>
          <t>19.10.2022 18:49:36</t>
        </is>
      </c>
      <c>
        <v>2.945277777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94.248889</v>
      </c>
      <c>
        <v>0</v>
      </c>
      <c>
        <v>0</v>
      </c>
      <c>
        <v>0</v>
      </c>
      <c>
        <v>0</v>
      </c>
    </row>
    <row>
      <c>
        <v>2397034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45-81-M00001_SATILMIŞ M14_2079214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19.10.2022 15:57:57</t>
        </is>
      </c>
      <c>
        <is>
          <t>19.10.2022 15:58:24</t>
        </is>
      </c>
      <c>
        <v>0.0075</v>
      </c>
      <c>
        <v>0</v>
      </c>
      <c>
        <v>0</v>
      </c>
      <c>
        <v>2</v>
      </c>
      <c>
        <v>218</v>
      </c>
      <c>
        <v>4</v>
      </c>
      <c>
        <v>1156</v>
      </c>
      <c>
        <v>0</v>
      </c>
      <c>
        <v>0</v>
      </c>
      <c>
        <v>0.015</v>
      </c>
      <c>
        <v>1.635</v>
      </c>
      <c>
        <v>0.03</v>
      </c>
      <c>
        <v>8.67</v>
      </c>
    </row>
    <row>
      <c>
        <v>2397035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SARNIÇ İM 35-08-A00005_SARNIÇ-13 K12_2049270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19.10.2022 16:00:04</t>
        </is>
      </c>
      <c>
        <is>
          <t>19.10.2022 17:49:00</t>
        </is>
      </c>
      <c>
        <v>1.815555555</v>
      </c>
      <c>
        <v>9</v>
      </c>
      <c>
        <v>40</v>
      </c>
      <c>
        <v>0</v>
      </c>
      <c>
        <v>0</v>
      </c>
      <c>
        <v>0</v>
      </c>
      <c>
        <v>0</v>
      </c>
      <c>
        <v>16.34</v>
      </c>
      <c>
        <v>72.622222</v>
      </c>
      <c>
        <v>0</v>
      </c>
      <c>
        <v>0</v>
      </c>
      <c>
        <v>0</v>
      </c>
      <c>
        <v>0</v>
      </c>
    </row>
    <row>
      <c>
        <v>2397037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M-10 35-02-M00010_M-1344 M03_2333592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16:03:29</t>
        </is>
      </c>
      <c>
        <is>
          <t>19.10.2022 16:54:30</t>
        </is>
      </c>
      <c>
        <v>0.850277777</v>
      </c>
      <c>
        <v>25</v>
      </c>
      <c>
        <v>3178</v>
      </c>
      <c>
        <v>0</v>
      </c>
      <c>
        <v>0</v>
      </c>
      <c>
        <v>0</v>
      </c>
      <c>
        <v>0</v>
      </c>
      <c>
        <v>21.256944</v>
      </c>
      <c>
        <v>2702.182775</v>
      </c>
      <c>
        <v>0</v>
      </c>
      <c>
        <v>0</v>
      </c>
      <c>
        <v>0</v>
      </c>
      <c>
        <v>0</v>
      </c>
    </row>
    <row>
      <c>
        <v>2397042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PİRENTEPE TR-1 35-22-M00270_955290804_955290804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16:13:24</t>
        </is>
      </c>
      <c>
        <is>
          <t>19.10.2022 18:49:58</t>
        </is>
      </c>
      <c>
        <v>2.609444444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2.609444</v>
      </c>
      <c>
        <v>0</v>
      </c>
      <c>
        <v>0</v>
      </c>
      <c>
        <v>0</v>
      </c>
      <c>
        <v>0</v>
      </c>
    </row>
    <row>
      <c>
        <v>2397047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L-217 35-18-L00217_950451675_950451675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19.10.2022 16:20:51</t>
        </is>
      </c>
      <c>
        <is>
          <t>19.10.2022 17:56:22</t>
        </is>
      </c>
      <c>
        <v>1.591944444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1.591944</v>
      </c>
      <c>
        <v>0</v>
      </c>
      <c>
        <v>0</v>
      </c>
    </row>
    <row>
      <c>
        <v>2397069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DM-2 35-27-M00331_ULUCAK DM-2/1 M01_72170823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16:21:47</t>
        </is>
      </c>
      <c>
        <is>
          <t>19.10.2022 17:21:28</t>
        </is>
      </c>
      <c>
        <v>0.994722222</v>
      </c>
      <c>
        <v>4</v>
      </c>
      <c>
        <v>455</v>
      </c>
      <c>
        <v>0</v>
      </c>
      <c>
        <v>0</v>
      </c>
      <c>
        <v>0</v>
      </c>
      <c>
        <v>0</v>
      </c>
      <c>
        <v>3.978889</v>
      </c>
      <c>
        <v>452.598611</v>
      </c>
      <c>
        <v>0</v>
      </c>
      <c>
        <v>0</v>
      </c>
      <c>
        <v>0</v>
      </c>
      <c>
        <v>0</v>
      </c>
    </row>
    <row>
      <c>
        <v>2397045</v>
      </c>
      <c>
        <v>1</v>
      </c>
      <c>
        <is>
          <t>İZMİR</t>
        </is>
      </c>
      <c>
        <v>DİKİLİ</v>
      </c>
      <c>
        <is>
          <t>DM</t>
        </is>
      </c>
      <c t="inlineStr">
        <is>
          <t>ÇANDARLI DM-TR-20 35-30-M00020_YAYLAYURT M06_72352926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16:22:44</t>
        </is>
      </c>
      <c>
        <is>
          <t>19.10.2022 17:08:59</t>
        </is>
      </c>
      <c>
        <v>0.770833333</v>
      </c>
      <c>
        <v>0</v>
      </c>
      <c>
        <v>0</v>
      </c>
      <c>
        <v>20</v>
      </c>
      <c>
        <v>292</v>
      </c>
      <c>
        <v>0</v>
      </c>
      <c>
        <v>142</v>
      </c>
      <c>
        <v>0</v>
      </c>
      <c>
        <v>0</v>
      </c>
      <c>
        <v>15.416667</v>
      </c>
      <c>
        <v>225.083333</v>
      </c>
      <c>
        <v>0</v>
      </c>
      <c>
        <v>109.458333</v>
      </c>
    </row>
    <row>
      <c>
        <v>2397049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DM-16/07 45-71-M00271_45-71-M00271_2361078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19.10.2022 16:23:15</t>
        </is>
      </c>
      <c>
        <is>
          <t>19.10.2022 20:16:19</t>
        </is>
      </c>
      <c>
        <v>3.884444444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345.715556</v>
      </c>
      <c>
        <v>0</v>
      </c>
      <c>
        <v>0</v>
      </c>
      <c>
        <v>0</v>
      </c>
      <c>
        <v>0</v>
      </c>
    </row>
    <row>
      <c>
        <v>2397048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16:24:34</t>
        </is>
      </c>
      <c>
        <is>
          <t>19.10.2022 16:32:47</t>
        </is>
      </c>
      <c>
        <v>0.136944444</v>
      </c>
      <c>
        <v>19</v>
      </c>
      <c>
        <v>81</v>
      </c>
      <c>
        <v>0</v>
      </c>
      <c>
        <v>0</v>
      </c>
      <c>
        <v>0</v>
      </c>
      <c>
        <v>0</v>
      </c>
      <c>
        <v>2.601944</v>
      </c>
      <c>
        <v>11.0925</v>
      </c>
      <c>
        <v>0</v>
      </c>
      <c>
        <v>0</v>
      </c>
      <c>
        <v>0</v>
      </c>
      <c>
        <v>0</v>
      </c>
    </row>
    <row>
      <c>
        <v>2397050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KİPA DM 35-26-M00283_LA ŞARAP İDOL ÇIKIŞI M06_66064755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16:30:16</t>
        </is>
      </c>
      <c>
        <is>
          <t>19.10.2022 16:36:13</t>
        </is>
      </c>
      <c>
        <v>0.099166666</v>
      </c>
      <c>
        <v>11</v>
      </c>
      <c>
        <v>13</v>
      </c>
      <c>
        <v>0</v>
      </c>
      <c>
        <v>0</v>
      </c>
      <c>
        <v>0</v>
      </c>
      <c>
        <v>0</v>
      </c>
      <c>
        <v>1.090833</v>
      </c>
      <c>
        <v>1.289167</v>
      </c>
      <c>
        <v>0</v>
      </c>
      <c>
        <v>0</v>
      </c>
      <c>
        <v>0</v>
      </c>
      <c>
        <v>0</v>
      </c>
    </row>
    <row>
      <c>
        <v>2397058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ŞAŞAL TR-1 35-22-M00283_C_56375406_56375406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19.10.2022 16:36:26</t>
        </is>
      </c>
      <c>
        <is>
          <t>19.10.2022 21:07:33</t>
        </is>
      </c>
      <c>
        <v>4.518611111</v>
      </c>
      <c>
        <v>0</v>
      </c>
      <c>
        <v>53</v>
      </c>
      <c>
        <v>0</v>
      </c>
      <c>
        <v>0</v>
      </c>
      <c>
        <v>0</v>
      </c>
      <c>
        <v>0</v>
      </c>
      <c>
        <v>0</v>
      </c>
      <c>
        <v>239.486389</v>
      </c>
      <c>
        <v>0</v>
      </c>
      <c>
        <v>0</v>
      </c>
      <c>
        <v>0</v>
      </c>
      <c>
        <v>0</v>
      </c>
    </row>
    <row>
      <c>
        <v>2397056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K-2745 35-03-K02745_35-03-K02745_41968158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19.10.2022 16:38:19</t>
        </is>
      </c>
      <c>
        <is>
          <t>19.10.2022 17:33:30</t>
        </is>
      </c>
      <c>
        <v>0.919722222</v>
      </c>
      <c>
        <v>0</v>
      </c>
      <c>
        <v>1252</v>
      </c>
      <c>
        <v>0</v>
      </c>
      <c>
        <v>0</v>
      </c>
      <c>
        <v>0</v>
      </c>
      <c>
        <v>0</v>
      </c>
      <c>
        <v>0</v>
      </c>
      <c>
        <v>1151.492222</v>
      </c>
      <c>
        <v>0</v>
      </c>
      <c>
        <v>0</v>
      </c>
      <c>
        <v>0</v>
      </c>
      <c>
        <v>0</v>
      </c>
    </row>
    <row>
      <c>
        <v>2397062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YENİ HARMANDALI TR-2 45-71-M00892_45-71-M00892_2355983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19.10.2022 16:42:03</t>
        </is>
      </c>
      <c>
        <is>
          <t>19.10.2022 17:35:27</t>
        </is>
      </c>
      <c>
        <v>0.89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16.02</v>
      </c>
      <c>
        <v>0</v>
      </c>
      <c>
        <v>0</v>
      </c>
      <c>
        <v>0</v>
      </c>
      <c>
        <v>0</v>
      </c>
    </row>
    <row>
      <c>
        <v>2397059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35-13-A00004_BAYRAKÇIKULE (TEİAŞ GİRİŞ) M12_65986023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16:43:03</t>
        </is>
      </c>
      <c>
        <is>
          <t>19.10.2022 17:03:52</t>
        </is>
      </c>
      <c>
        <v>0.346944444</v>
      </c>
      <c>
        <v>138</v>
      </c>
      <c>
        <v>3983</v>
      </c>
      <c>
        <v>102</v>
      </c>
      <c>
        <v>6506</v>
      </c>
      <c>
        <v>178</v>
      </c>
      <c>
        <v>2462</v>
      </c>
      <c>
        <v>47.878333</v>
      </c>
      <c>
        <v>1381.87972</v>
      </c>
      <c>
        <v>35.388333</v>
      </c>
      <c>
        <v>2257.220553</v>
      </c>
      <c>
        <v>61.756111</v>
      </c>
      <c>
        <v>854.177221</v>
      </c>
    </row>
    <row>
      <c>
        <v>2397063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M-891 35-02-M00891_M-1701 M04_2302814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16:47:43</t>
        </is>
      </c>
      <c>
        <is>
          <t>19.10.2022 17:14:06</t>
        </is>
      </c>
      <c>
        <v>0.439722222</v>
      </c>
      <c>
        <v>9</v>
      </c>
      <c>
        <v>0</v>
      </c>
      <c>
        <v>0</v>
      </c>
      <c>
        <v>0</v>
      </c>
      <c>
        <v>0</v>
      </c>
      <c>
        <v>0</v>
      </c>
      <c>
        <v>3.9575</v>
      </c>
      <c>
        <v>0</v>
      </c>
      <c>
        <v>0</v>
      </c>
      <c>
        <v>0</v>
      </c>
      <c>
        <v>0</v>
      </c>
      <c>
        <v>0</v>
      </c>
    </row>
    <row>
      <c>
        <v>2397065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TR-54 35-17-M00054_950302089_950302089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16:50:16</t>
        </is>
      </c>
      <c>
        <is>
          <t>19.10.2022 18:55:36</t>
        </is>
      </c>
      <c>
        <v>2.088888888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2.088889</v>
      </c>
      <c>
        <v>0</v>
      </c>
      <c>
        <v>0</v>
      </c>
      <c>
        <v>0</v>
      </c>
      <c>
        <v>0</v>
      </c>
    </row>
    <row>
      <c>
        <v>2397067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HABAŞ TM 35-17-A00008_ÖZKAN-1 M17_2333332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19.10.2022 16:54:08</t>
        </is>
      </c>
      <c>
        <is>
          <t>19.10.2022 18:18:00</t>
        </is>
      </c>
      <c>
        <v>1.397777777</v>
      </c>
      <c>
        <v>14</v>
      </c>
      <c>
        <v>0</v>
      </c>
      <c>
        <v>0</v>
      </c>
      <c>
        <v>0</v>
      </c>
      <c>
        <v>0</v>
      </c>
      <c>
        <v>0</v>
      </c>
      <c>
        <v>19.568889</v>
      </c>
      <c>
        <v>0</v>
      </c>
      <c>
        <v>0</v>
      </c>
      <c>
        <v>0</v>
      </c>
      <c>
        <v>0</v>
      </c>
      <c>
        <v>0</v>
      </c>
    </row>
    <row>
      <c>
        <v>2397068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İ.İHSAN KURU SULAMA GRUBU 35-29-M00366_35-29-M00366_2373911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19.10.2022 16:56:13</t>
        </is>
      </c>
      <c>
        <is>
          <t>19.10.2022 20:43:36</t>
        </is>
      </c>
      <c>
        <v>3.789722222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30.317778</v>
      </c>
      <c>
        <v>0</v>
      </c>
      <c>
        <v>0</v>
      </c>
      <c>
        <v>0</v>
      </c>
      <c>
        <v>0</v>
      </c>
    </row>
    <row>
      <c>
        <v>2397076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K-3693 35-10-K03693_97897622_97897622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17:14:14</t>
        </is>
      </c>
      <c>
        <is>
          <t>19.10.2022 19:09:40</t>
        </is>
      </c>
      <c>
        <v>1.923888888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1.923889</v>
      </c>
      <c>
        <v>0</v>
      </c>
      <c>
        <v>0</v>
      </c>
      <c>
        <v>0</v>
      </c>
      <c>
        <v>0</v>
      </c>
    </row>
    <row>
      <c>
        <v>2397077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ÜRKMEZ M-12 35-25-M00150_9269084 d1b_5916994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19.10.2022 17:17:40</t>
        </is>
      </c>
      <c>
        <is>
          <t>19.10.2022 19:06:13</t>
        </is>
      </c>
      <c>
        <v>1.809166666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45.229167</v>
      </c>
      <c>
        <v>0</v>
      </c>
      <c>
        <v>0</v>
      </c>
      <c>
        <v>0</v>
      </c>
      <c>
        <v>0</v>
      </c>
    </row>
    <row>
      <c>
        <v>2397080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35-21-A00002_KARABURUN M04_2061842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17:27:10</t>
        </is>
      </c>
      <c>
        <is>
          <t>19.10.2022 17:30:42</t>
        </is>
      </c>
      <c>
        <v>0.058888888</v>
      </c>
      <c>
        <v>0</v>
      </c>
      <c>
        <v>0</v>
      </c>
      <c>
        <v>10</v>
      </c>
      <c>
        <v>2552</v>
      </c>
      <c>
        <v>36</v>
      </c>
      <c>
        <v>1076</v>
      </c>
      <c>
        <v>0</v>
      </c>
      <c>
        <v>0</v>
      </c>
      <c>
        <v>0.588889</v>
      </c>
      <c>
        <v>150.284442</v>
      </c>
      <c>
        <v>2.12</v>
      </c>
      <c>
        <v>63.364443</v>
      </c>
    </row>
    <row>
      <c>
        <v>2397083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M10_2052153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17:28:12</t>
        </is>
      </c>
      <c>
        <is>
          <t>19.10.2022 18:44:42</t>
        </is>
      </c>
      <c>
        <v>1.275</v>
      </c>
      <c>
        <v>29</v>
      </c>
      <c>
        <v>177</v>
      </c>
      <c>
        <v>0</v>
      </c>
      <c>
        <v>0</v>
      </c>
      <c>
        <v>0</v>
      </c>
      <c>
        <v>0</v>
      </c>
      <c>
        <v>36.975</v>
      </c>
      <c>
        <v>225.675</v>
      </c>
      <c>
        <v>0</v>
      </c>
      <c>
        <v>0</v>
      </c>
      <c>
        <v>0</v>
      </c>
      <c>
        <v>0</v>
      </c>
    </row>
    <row>
      <c>
        <v>2397084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ULUCAK DM-2/17 35-27-M00859_95000468073_95000468073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17:46:55</t>
        </is>
      </c>
      <c>
        <is>
          <t>19.10.2022 18:40:57</t>
        </is>
      </c>
      <c>
        <v>0.900555555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4.502778</v>
      </c>
      <c>
        <v>0</v>
      </c>
      <c>
        <v>0</v>
      </c>
      <c>
        <v>0</v>
      </c>
      <c>
        <v>0</v>
      </c>
    </row>
    <row>
      <c>
        <v>2397085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DM-2/15 35-26-M00823__60982601_60982601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17:50:41</t>
        </is>
      </c>
      <c>
        <is>
          <t>19.10.2022 19:24:42</t>
        </is>
      </c>
      <c>
        <v>1.566944444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29.771944</v>
      </c>
      <c>
        <v>0</v>
      </c>
      <c>
        <v>0</v>
      </c>
      <c>
        <v>0</v>
      </c>
      <c>
        <v>0</v>
      </c>
    </row>
    <row>
      <c>
        <v>2397087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KUŞÇULAR TR-10(OVAKAHVE) 35-19-M00222_A_80494482_80494482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17:50:54</t>
        </is>
      </c>
      <c>
        <is>
          <t>19.10.2022 18:59:04</t>
        </is>
      </c>
      <c>
        <v>1.136111111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92.025</v>
      </c>
      <c>
        <v>0</v>
      </c>
      <c>
        <v>0</v>
      </c>
      <c>
        <v>0</v>
      </c>
      <c>
        <v>0</v>
      </c>
    </row>
    <row>
      <c>
        <v>2397092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K-3219 İNKA PLASTİK 35-08-K03219Ö_ K01_2076528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19.10.2022 17:50:57</t>
        </is>
      </c>
      <c>
        <is>
          <t>19.10.2022 21:11:59</t>
        </is>
      </c>
      <c>
        <v>3.350555555</v>
      </c>
      <c>
        <v>5</v>
      </c>
      <c>
        <v>40</v>
      </c>
      <c>
        <v>0</v>
      </c>
      <c>
        <v>0</v>
      </c>
      <c>
        <v>0</v>
      </c>
      <c>
        <v>0</v>
      </c>
      <c>
        <v>16.752778</v>
      </c>
      <c>
        <v>134.022222</v>
      </c>
      <c>
        <v>0</v>
      </c>
      <c>
        <v>0</v>
      </c>
      <c>
        <v>0</v>
      </c>
      <c>
        <v>0</v>
      </c>
    </row>
    <row>
      <c>
        <v>2397088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M-1676 35-04-M01676_B_60984878_60984878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17:52:32</t>
        </is>
      </c>
      <c>
        <is>
          <t>19.10.2022 19:36:31</t>
        </is>
      </c>
      <c>
        <v>1.733055555</v>
      </c>
      <c>
        <v>0</v>
      </c>
      <c>
        <v>85</v>
      </c>
      <c>
        <v>0</v>
      </c>
      <c>
        <v>0</v>
      </c>
      <c>
        <v>0</v>
      </c>
      <c>
        <v>0</v>
      </c>
      <c>
        <v>0</v>
      </c>
      <c>
        <v>147.309722</v>
      </c>
      <c>
        <v>0</v>
      </c>
      <c>
        <v>0</v>
      </c>
      <c>
        <v>0</v>
      </c>
      <c>
        <v>0</v>
      </c>
    </row>
    <row>
      <c>
        <v>2397091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ABDÜL ÖZTÜRK TEDAŞ 35-26-L00055_11304290_56358641_56358641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17:56:23</t>
        </is>
      </c>
      <c>
        <is>
          <t>19.10.2022 18:45:17</t>
        </is>
      </c>
      <c>
        <v>0.815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3.26</v>
      </c>
      <c>
        <v>0</v>
      </c>
      <c>
        <v>0</v>
      </c>
      <c>
        <v>0</v>
      </c>
      <c>
        <v>0</v>
      </c>
    </row>
    <row>
      <c>
        <v>2397090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M-2551 35-09-M02551_35-09-M02551_65774299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17:58:08</t>
        </is>
      </c>
      <c>
        <is>
          <t>19.10.2022 18:27:24</t>
        </is>
      </c>
      <c>
        <v>0.487777777</v>
      </c>
      <c>
        <v>0</v>
      </c>
      <c>
        <v>395</v>
      </c>
      <c>
        <v>0</v>
      </c>
      <c>
        <v>0</v>
      </c>
      <c>
        <v>0</v>
      </c>
      <c>
        <v>0</v>
      </c>
      <c>
        <v>0</v>
      </c>
      <c>
        <v>192.672222</v>
      </c>
      <c>
        <v>0</v>
      </c>
      <c>
        <v>0</v>
      </c>
      <c>
        <v>0</v>
      </c>
      <c>
        <v>0</v>
      </c>
    </row>
    <row>
      <c>
        <v>2397093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TR-69 35-16-L00069_DAĞITIM TRAFO TR-69 L03_72054108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18:00:40</t>
        </is>
      </c>
      <c>
        <is>
          <t>19.10.2022 20:38:14</t>
        </is>
      </c>
      <c>
        <v>2.626111111</v>
      </c>
      <c>
        <v>0</v>
      </c>
      <c>
        <v>735</v>
      </c>
      <c>
        <v>0</v>
      </c>
      <c>
        <v>0</v>
      </c>
      <c>
        <v>0</v>
      </c>
      <c>
        <v>0</v>
      </c>
      <c>
        <v>0</v>
      </c>
      <c>
        <v>1930.191667</v>
      </c>
      <c>
        <v>0</v>
      </c>
      <c>
        <v>0</v>
      </c>
      <c>
        <v>0</v>
      </c>
      <c>
        <v>0</v>
      </c>
    </row>
    <row>
      <c>
        <v>2397094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KİLLİK TR-11 45-73-M00852_945642950_945642950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18:02:20</t>
        </is>
      </c>
      <c>
        <is>
          <t>19.10.2022 22:32:56</t>
        </is>
      </c>
      <c>
        <v>4.51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4.51</v>
      </c>
      <c>
        <v>0</v>
      </c>
      <c>
        <v>0</v>
      </c>
      <c>
        <v>0</v>
      </c>
      <c>
        <v>0</v>
      </c>
    </row>
    <row>
      <c>
        <v>2397096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TR-133 ÇAMLIK 35-19-L00133_9312388_56354355_56354355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19.10.2022 18:06:18</t>
        </is>
      </c>
      <c>
        <is>
          <t>20.10.2022 00:51:13</t>
        </is>
      </c>
      <c>
        <v>6.748611111</v>
      </c>
      <c>
        <v>0</v>
      </c>
      <c>
        <v>66</v>
      </c>
      <c>
        <v>0</v>
      </c>
      <c>
        <v>0</v>
      </c>
      <c>
        <v>0</v>
      </c>
      <c>
        <v>0</v>
      </c>
      <c>
        <v>0</v>
      </c>
      <c>
        <v>445.408333</v>
      </c>
      <c>
        <v>0</v>
      </c>
      <c>
        <v>0</v>
      </c>
      <c>
        <v>0</v>
      </c>
      <c>
        <v>0</v>
      </c>
    </row>
    <row>
      <c>
        <v>2397097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TR-4 45-73-M00801_945641490_945641490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18:09:07</t>
        </is>
      </c>
      <c>
        <is>
          <t>19.10.2022 20:25:05</t>
        </is>
      </c>
      <c>
        <v>2.266111111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2.266111</v>
      </c>
      <c>
        <v>0</v>
      </c>
      <c>
        <v>0</v>
      </c>
      <c>
        <v>0</v>
      </c>
      <c>
        <v>0</v>
      </c>
    </row>
    <row>
      <c>
        <v>2397098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HAMZABEYLİ KÖK 45-71-M00071_TR4-TR5 M07_2318885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18:14:14</t>
        </is>
      </c>
      <c>
        <is>
          <t>19.10.2022 19:03:46</t>
        </is>
      </c>
      <c>
        <v>0.825555555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76.776667</v>
      </c>
      <c>
        <v>0</v>
      </c>
      <c>
        <v>0</v>
      </c>
      <c>
        <v>0</v>
      </c>
      <c>
        <v>0</v>
      </c>
    </row>
    <row>
      <c>
        <v>2397099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BAŞIBÜYÜK KÖK 45-77-L00158_TATLIÇEŞME ÇIKIŞI L04_61353343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19.10.2022 18:17:32</t>
        </is>
      </c>
      <c>
        <is>
          <t>19.10.2022 18:18:22</t>
        </is>
      </c>
      <c>
        <v>0.013888888</v>
      </c>
      <c>
        <v>0</v>
      </c>
      <c>
        <v>0</v>
      </c>
      <c>
        <v>0</v>
      </c>
      <c>
        <v>0</v>
      </c>
      <c>
        <v>20</v>
      </c>
      <c>
        <v>969</v>
      </c>
      <c>
        <v>0</v>
      </c>
      <c>
        <v>0</v>
      </c>
      <c>
        <v>0</v>
      </c>
      <c>
        <v>0</v>
      </c>
      <c>
        <v>0.277778</v>
      </c>
      <c>
        <v>13.458332</v>
      </c>
    </row>
    <row>
      <c>
        <v>2397105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45-78-M00730_HatBaşıAyırıcı_53133054 M04_53133054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18:18:02</t>
        </is>
      </c>
      <c>
        <is>
          <t>19.10.2022 19:48:27</t>
        </is>
      </c>
      <c>
        <v>1.506944444</v>
      </c>
      <c>
        <v>0</v>
      </c>
      <c>
        <v>0</v>
      </c>
      <c>
        <v>0</v>
      </c>
      <c>
        <v>0</v>
      </c>
      <c>
        <v>5</v>
      </c>
      <c>
        <v>425</v>
      </c>
      <c>
        <v>0</v>
      </c>
      <c>
        <v>0</v>
      </c>
      <c>
        <v>0</v>
      </c>
      <c>
        <v>0</v>
      </c>
      <c>
        <v>7.534722</v>
      </c>
      <c>
        <v>640.451389</v>
      </c>
    </row>
    <row>
      <c>
        <v>2397103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ÖRNEKKÖY TR6 35-27-L00131_A_56381793_56381793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18:23:35</t>
        </is>
      </c>
      <c>
        <is>
          <t>19.10.2022 19:23:10</t>
        </is>
      </c>
      <c>
        <v>0.993055555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19.861111</v>
      </c>
      <c>
        <v>0</v>
      </c>
      <c>
        <v>0</v>
      </c>
      <c>
        <v>0</v>
      </c>
      <c>
        <v>0</v>
      </c>
    </row>
    <row>
      <c>
        <v>2397104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TR-27 35-19-L00027_A_56371794_56371794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18:27:11</t>
        </is>
      </c>
      <c>
        <is>
          <t>19.10.2022 18:39:47</t>
        </is>
      </c>
      <c>
        <v>0.21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24.15</v>
      </c>
      <c>
        <v>0</v>
      </c>
      <c>
        <v>0</v>
      </c>
      <c>
        <v>0</v>
      </c>
      <c>
        <v>0</v>
      </c>
    </row>
    <row>
      <c>
        <v>2397108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ŞEYHDAVUTLAR TR-4 KEMİKLİ 45-79-M00121_C_56387153_56387153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19.10.2022 18:31:32</t>
        </is>
      </c>
      <c>
        <is>
          <t>19.10.2022 20:36:58</t>
        </is>
      </c>
      <c>
        <v>2.090555555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25.086667</v>
      </c>
    </row>
    <row>
      <c>
        <v>2397112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ÇANDARLI TR-5 35-30-M00005_955313417_955313417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18:33:54</t>
        </is>
      </c>
      <c>
        <is>
          <t>19.10.2022 20:06:42</t>
        </is>
      </c>
      <c>
        <v>1.546666666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3.093333</v>
      </c>
      <c>
        <v>0</v>
      </c>
      <c>
        <v>0</v>
      </c>
    </row>
    <row>
      <c>
        <v>2397115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M-838 35-04-M00838_TRAFO-5 M04_2099307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19.10.2022 18:54:13</t>
        </is>
      </c>
      <c>
        <is>
          <t>19.10.2022 19:33:26</t>
        </is>
      </c>
      <c>
        <v>0.653611111</v>
      </c>
      <c>
        <v>0</v>
      </c>
      <c>
        <v>365</v>
      </c>
      <c>
        <v>0</v>
      </c>
      <c>
        <v>0</v>
      </c>
      <c>
        <v>0</v>
      </c>
      <c>
        <v>0</v>
      </c>
      <c>
        <v>0</v>
      </c>
      <c>
        <v>238.568056</v>
      </c>
      <c>
        <v>0</v>
      </c>
      <c>
        <v>0</v>
      </c>
      <c>
        <v>0</v>
      </c>
      <c>
        <v>0</v>
      </c>
    </row>
    <row>
      <c>
        <v>2397114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AĞAÇ İŞLERİ TR-11 35-22-M00111_35-22-M00111_72103375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19.10.2022 18:56:38</t>
        </is>
      </c>
      <c>
        <is>
          <t>19.10.2022 19:12:31</t>
        </is>
      </c>
      <c>
        <v>0.264722222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24.089722</v>
      </c>
      <c>
        <v>0</v>
      </c>
      <c>
        <v>0</v>
      </c>
      <c>
        <v>0</v>
      </c>
      <c>
        <v>0</v>
      </c>
    </row>
    <row>
      <c>
        <v>2397117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K-3600 35-01-K03600_911524368_911524368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19.10.2022 19:06:42</t>
        </is>
      </c>
      <c>
        <is>
          <t>19.10.2022 21:38:58</t>
        </is>
      </c>
      <c>
        <v>2.537777777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10.151111</v>
      </c>
      <c>
        <v>0</v>
      </c>
      <c>
        <v>0</v>
      </c>
      <c>
        <v>0</v>
      </c>
      <c>
        <v>0</v>
      </c>
    </row>
    <row>
      <c>
        <v>2397116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TATAR DM 35-19-M00256_ÜNİVERSİTE ÇIKIŞ M16_74999754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19:06:54</t>
        </is>
      </c>
      <c>
        <is>
          <t>19.10.2022 20:49:28</t>
        </is>
      </c>
      <c>
        <v>1.709444444</v>
      </c>
      <c>
        <v>1</v>
      </c>
      <c>
        <v>0</v>
      </c>
      <c>
        <v>0</v>
      </c>
      <c>
        <v>0</v>
      </c>
      <c>
        <v>0</v>
      </c>
      <c>
        <v>0</v>
      </c>
      <c>
        <v>1.709444</v>
      </c>
      <c>
        <v>0</v>
      </c>
      <c>
        <v>0</v>
      </c>
      <c>
        <v>0</v>
      </c>
      <c>
        <v>0</v>
      </c>
      <c>
        <v>0</v>
      </c>
    </row>
    <row>
      <c>
        <v>2397120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ÇAMBEL TR1 35-27-M00477_99212327_99212327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19:16:55</t>
        </is>
      </c>
      <c>
        <is>
          <t>19.10.2022 21:09:47</t>
        </is>
      </c>
      <c>
        <v>1.881111111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1.881111</v>
      </c>
      <c>
        <v>0</v>
      </c>
      <c>
        <v>0</v>
      </c>
      <c>
        <v>0</v>
      </c>
      <c>
        <v>0</v>
      </c>
    </row>
    <row>
      <c>
        <v>2397119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TR-133 ÇAMLIK 35-19-L00133_10154242_56389703_56389703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19:18:44</t>
        </is>
      </c>
      <c>
        <is>
          <t>19.10.2022 20:11:40</t>
        </is>
      </c>
      <c>
        <v>0.882222222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8.822222</v>
      </c>
      <c>
        <v>0</v>
      </c>
      <c>
        <v>0</v>
      </c>
      <c>
        <v>0</v>
      </c>
      <c>
        <v>0</v>
      </c>
    </row>
    <row>
      <c>
        <v>2397121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TR-2/81-1 45-83-L00503_955147003_955147003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19:27:05</t>
        </is>
      </c>
      <c>
        <is>
          <t>19.10.2022 20:48:48</t>
        </is>
      </c>
      <c>
        <v>1.361944444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16.343333</v>
      </c>
      <c>
        <v>0</v>
      </c>
      <c>
        <v>0</v>
      </c>
      <c>
        <v>0</v>
      </c>
      <c>
        <v>0</v>
      </c>
    </row>
    <row>
      <c>
        <v>2397124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TR-34 35-23-M00034_YENİFOÇA TR-37 M03_2124494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19.10.2022 19:33:26</t>
        </is>
      </c>
      <c>
        <is>
          <t>19.10.2022 21:08:32</t>
        </is>
      </c>
      <c>
        <v>1.585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445.385</v>
      </c>
      <c>
        <v>0</v>
      </c>
      <c>
        <v>0</v>
      </c>
      <c>
        <v>0</v>
      </c>
      <c>
        <v>0</v>
      </c>
    </row>
    <row>
      <c>
        <v>2397125</v>
      </c>
      <c>
        <v>1</v>
      </c>
      <c>
        <is>
          <t>İZMİR</t>
        </is>
      </c>
      <c>
        <v>KINIK</v>
      </c>
      <c>
        <is>
          <t>Kullanıcı Bağlantı Hattı</t>
        </is>
      </c>
      <c t="inlineStr">
        <is>
          <t>POYRACIK TR-6 35-24-L00223_955216626_955216626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19:34:09</t>
        </is>
      </c>
      <c>
        <is>
          <t>19.10.2022 22:07:50</t>
        </is>
      </c>
      <c>
        <v>2.561388888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2.561389</v>
      </c>
      <c>
        <v>0</v>
      </c>
      <c>
        <v>0</v>
      </c>
    </row>
    <row>
      <c>
        <v>2397127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TR-32 45-80-M00032_95000656353_95000656353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19.10.2022 19:40:35</t>
        </is>
      </c>
      <c>
        <is>
          <t>19.10.2022 21:08:00</t>
        </is>
      </c>
      <c>
        <v>1.456944444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4.370833</v>
      </c>
      <c>
        <v>0</v>
      </c>
      <c>
        <v>0</v>
      </c>
      <c>
        <v>0</v>
      </c>
      <c>
        <v>0</v>
      </c>
    </row>
    <row>
      <c>
        <v>2397128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İSMAİLBEY TR-1 45-73-M00885_B_56403618_56403618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19.10.2022 19:41:01</t>
        </is>
      </c>
      <c>
        <is>
          <t>19.10.2022 21:20:34</t>
        </is>
      </c>
      <c>
        <v>1.659166666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36.501667</v>
      </c>
    </row>
    <row>
      <c>
        <v>2397135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DM-16/09 45-71-M00611_953244655_953244655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19.10.2022 20:19:01</t>
        </is>
      </c>
      <c>
        <is>
          <t>19.10.2022 22:41:02</t>
        </is>
      </c>
      <c>
        <v>2.366944444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33.137222</v>
      </c>
      <c>
        <v>0</v>
      </c>
      <c>
        <v>0</v>
      </c>
      <c>
        <v>0</v>
      </c>
      <c>
        <v>0</v>
      </c>
    </row>
    <row>
      <c>
        <v>2397134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CABBAR FAKILI TR-3 45-73-M00631_945667210_945667210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20:21:46</t>
        </is>
      </c>
      <c>
        <is>
          <t>19.10.2022 23:10:04</t>
        </is>
      </c>
      <c>
        <v>2.805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2.805</v>
      </c>
      <c>
        <v>0</v>
      </c>
      <c>
        <v>0</v>
      </c>
      <c>
        <v>0</v>
      </c>
      <c>
        <v>0</v>
      </c>
    </row>
    <row>
      <c>
        <v>2397133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KOYUNDERE TR-10 35-28-M00156_10602702_56383951_56383951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20:32:51</t>
        </is>
      </c>
      <c>
        <is>
          <t>19.10.2022 22:15:55</t>
        </is>
      </c>
      <c>
        <v>1.717777777</v>
      </c>
      <c>
        <v>0</v>
      </c>
      <c>
        <v>153</v>
      </c>
      <c>
        <v>0</v>
      </c>
      <c>
        <v>0</v>
      </c>
      <c>
        <v>0</v>
      </c>
      <c>
        <v>0</v>
      </c>
      <c>
        <v>0</v>
      </c>
      <c>
        <v>262.82</v>
      </c>
      <c>
        <v>0</v>
      </c>
      <c>
        <v>0</v>
      </c>
      <c>
        <v>0</v>
      </c>
      <c>
        <v>0</v>
      </c>
    </row>
    <row>
      <c>
        <v>2397130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TR-54 35-17-M00054_8423589_56394163_56394163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20:42:03</t>
        </is>
      </c>
      <c>
        <is>
          <t>19.10.2022 21:35:41</t>
        </is>
      </c>
      <c>
        <v>0.893888888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50.057778</v>
      </c>
      <c>
        <v>0</v>
      </c>
      <c>
        <v>0</v>
      </c>
      <c>
        <v>0</v>
      </c>
      <c>
        <v>0</v>
      </c>
    </row>
    <row>
      <c>
        <v>2397137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K-3600 35-01-K03600_35-01-K03600_2369127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20:42:26</t>
        </is>
      </c>
      <c>
        <is>
          <t>19.10.2022 21:53:37</t>
        </is>
      </c>
      <c>
        <v>1.186388888</v>
      </c>
      <c>
        <v>0</v>
      </c>
      <c>
        <v>288</v>
      </c>
      <c>
        <v>0</v>
      </c>
      <c>
        <v>0</v>
      </c>
      <c>
        <v>0</v>
      </c>
      <c>
        <v>0</v>
      </c>
      <c>
        <v>0</v>
      </c>
      <c>
        <v>341.68</v>
      </c>
      <c>
        <v>0</v>
      </c>
      <c>
        <v>0</v>
      </c>
      <c>
        <v>0</v>
      </c>
      <c>
        <v>0</v>
      </c>
    </row>
    <row>
      <c>
        <v>2397138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ZEYTİNELİ TR-2 35-19-M00209_6601369_56390748_56390748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21:22:11</t>
        </is>
      </c>
      <c>
        <is>
          <t>19.10.2022 21:52:12</t>
        </is>
      </c>
      <c>
        <v>0.500277777</v>
      </c>
      <c>
        <v>0</v>
      </c>
      <c>
        <v>0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4.5025</v>
      </c>
    </row>
    <row>
      <c>
        <v>2397141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KEMALİYE TR-3 45-73-M00151_945657192_945657192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21:24:17</t>
        </is>
      </c>
      <c>
        <is>
          <t>20.10.2022 00:10:06</t>
        </is>
      </c>
      <c>
        <v>2.763611111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2.763611</v>
      </c>
    </row>
    <row>
      <c>
        <v>2397140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TR-299 35-19-L00355_C_76803494_76803494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19.10.2022 21:36:00</t>
        </is>
      </c>
      <c>
        <is>
          <t>19.10.2022 22:10:01</t>
        </is>
      </c>
      <c>
        <v>0.566944444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17.575278</v>
      </c>
      <c>
        <v>0</v>
      </c>
      <c>
        <v>0</v>
      </c>
      <c>
        <v>0</v>
      </c>
      <c>
        <v>0</v>
      </c>
    </row>
    <row>
      <c>
        <v>2397148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TR-20 45-80-M00020_956560726_956560726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19.10.2022 23:00:34</t>
        </is>
      </c>
      <c>
        <is>
          <t>19.10.2022 23:43:02</t>
        </is>
      </c>
      <c>
        <v>0.707777777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0.707778</v>
      </c>
      <c>
        <v>0</v>
      </c>
      <c>
        <v>0</v>
      </c>
      <c>
        <v>0</v>
      </c>
      <c>
        <v>0</v>
      </c>
    </row>
    <row>
      <c>
        <v>2397151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35-16-A00004_KINIK-2 M19_2314379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23:44:00</t>
        </is>
      </c>
      <c>
        <is>
          <t>19.10.2022 23:59:25</t>
        </is>
      </c>
      <c>
        <v>0.256944444</v>
      </c>
      <c>
        <v>0</v>
      </c>
      <c>
        <v>39</v>
      </c>
      <c>
        <v>53</v>
      </c>
      <c>
        <v>9328</v>
      </c>
      <c>
        <v>0</v>
      </c>
      <c>
        <v>0</v>
      </c>
      <c>
        <v>0</v>
      </c>
      <c>
        <v>10.020833</v>
      </c>
      <c>
        <v>13.618056</v>
      </c>
      <c>
        <v>2396.777774</v>
      </c>
      <c>
        <v>0</v>
      </c>
      <c>
        <v>0</v>
      </c>
    </row>
    <row>
      <c>
        <v>2397152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35-16-A00004_KINIK-1 M20_2314378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19.10.2022 23:44:00</t>
        </is>
      </c>
      <c>
        <is>
          <t>19.10.2022 23:59:19</t>
        </is>
      </c>
      <c>
        <v>0.2555425</v>
      </c>
      <c>
        <v>2</v>
      </c>
      <c>
        <v>113</v>
      </c>
      <c>
        <v>10</v>
      </c>
      <c>
        <v>316</v>
      </c>
      <c>
        <v>23</v>
      </c>
      <c>
        <v>2158</v>
      </c>
      <c>
        <v>0.511085</v>
      </c>
      <c>
        <v>28.876303</v>
      </c>
      <c>
        <v>2.555425</v>
      </c>
      <c>
        <v>80.75143</v>
      </c>
      <c>
        <v>5.877478</v>
      </c>
      <c>
        <v>551.460715</v>
      </c>
    </row>
    <row>
      <c>
        <v>2397156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K-2007 35-01-K02007_E_56390353_56390353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20.10.2022 00:17:11</t>
        </is>
      </c>
      <c>
        <is>
          <t>20.10.2022 01:06:41</t>
        </is>
      </c>
      <c>
        <v>0.825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132.825</v>
      </c>
      <c>
        <v>0</v>
      </c>
      <c>
        <v>0</v>
      </c>
      <c>
        <v>0</v>
      </c>
      <c>
        <v>0</v>
      </c>
    </row>
    <row>
      <c>
        <v>2397159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K-2007 35-01-K02007_35-01-K02007_2377128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00:58:29</t>
        </is>
      </c>
      <c>
        <is>
          <t>20.10.2022 01:21:44</t>
        </is>
      </c>
      <c>
        <v>0.3875</v>
      </c>
      <c>
        <v>0</v>
      </c>
      <c>
        <v>830</v>
      </c>
      <c>
        <v>0</v>
      </c>
      <c>
        <v>0</v>
      </c>
      <c>
        <v>0</v>
      </c>
      <c>
        <v>0</v>
      </c>
      <c>
        <v>0</v>
      </c>
      <c>
        <v>321.625</v>
      </c>
      <c>
        <v>0</v>
      </c>
      <c>
        <v>0</v>
      </c>
      <c>
        <v>0</v>
      </c>
      <c>
        <v>0</v>
      </c>
    </row>
    <row>
      <c>
        <v>2397160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K-3847 35-04-K03847_35-04-K03847_2356632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01:02:59</t>
        </is>
      </c>
      <c>
        <is>
          <t>20.10.2022 01:37:05</t>
        </is>
      </c>
      <c>
        <v>0.568333333</v>
      </c>
      <c>
        <v>0</v>
      </c>
      <c>
        <v>410</v>
      </c>
      <c>
        <v>0</v>
      </c>
      <c>
        <v>0</v>
      </c>
      <c>
        <v>0</v>
      </c>
      <c>
        <v>0</v>
      </c>
      <c>
        <v>0</v>
      </c>
      <c>
        <v>233.016667</v>
      </c>
      <c>
        <v>0</v>
      </c>
      <c>
        <v>0</v>
      </c>
      <c>
        <v>0</v>
      </c>
      <c>
        <v>0</v>
      </c>
    </row>
    <row>
      <c>
        <v>2397167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TEPECİK KÖPRÜ DM 35-14-M00332_TAŞKENT DM-2 (DOĞANBEY-2 477 H.H. SAĞ DEVRE) M07_49833818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01:09:00</t>
        </is>
      </c>
      <c>
        <is>
          <t>20.10.2022 01:46:00</t>
        </is>
      </c>
      <c>
        <v>0.616666666</v>
      </c>
      <c>
        <v>12</v>
      </c>
      <c>
        <v>123</v>
      </c>
      <c>
        <v>0</v>
      </c>
      <c>
        <v>0</v>
      </c>
      <c>
        <v>0</v>
      </c>
      <c>
        <v>0</v>
      </c>
      <c>
        <v>7.4</v>
      </c>
      <c>
        <v>75.85</v>
      </c>
      <c>
        <v>0</v>
      </c>
      <c>
        <v>0</v>
      </c>
      <c>
        <v>0</v>
      </c>
      <c>
        <v>0</v>
      </c>
    </row>
    <row>
      <c>
        <v>2397162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35-21-A00002_KARABURUN M04_2061842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01:12:01</t>
        </is>
      </c>
      <c>
        <is>
          <t>20.10.2022 01:18:57</t>
        </is>
      </c>
      <c>
        <v>0.115555555</v>
      </c>
      <c>
        <v>0</v>
      </c>
      <c>
        <v>0</v>
      </c>
      <c>
        <v>10</v>
      </c>
      <c>
        <v>2554</v>
      </c>
      <c>
        <v>36</v>
      </c>
      <c>
        <v>1076</v>
      </c>
      <c>
        <v>0</v>
      </c>
      <c>
        <v>0</v>
      </c>
      <c>
        <v>1.155556</v>
      </c>
      <c>
        <v>295.128887</v>
      </c>
      <c>
        <v>4.16</v>
      </c>
      <c>
        <v>124.337777</v>
      </c>
    </row>
    <row>
      <c>
        <v>2397165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TATAR DM 35-19-M00256_İYTE KABİN M07_2058332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01:13:06</t>
        </is>
      </c>
      <c>
        <is>
          <t>20.10.2022 01:52:00</t>
        </is>
      </c>
      <c>
        <v>0.648333333</v>
      </c>
      <c>
        <v>21</v>
      </c>
      <c>
        <v>4870</v>
      </c>
      <c>
        <v>0</v>
      </c>
      <c>
        <v>0</v>
      </c>
      <c>
        <v>0</v>
      </c>
      <c>
        <v>0</v>
      </c>
      <c>
        <v>13.615</v>
      </c>
      <c>
        <v>3157.383332</v>
      </c>
      <c>
        <v>0</v>
      </c>
      <c>
        <v>0</v>
      </c>
      <c>
        <v>0</v>
      </c>
      <c>
        <v>0</v>
      </c>
    </row>
    <row>
      <c>
        <v>2397164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TM-1 35-19-A00004_ZEYTİNALANI İM M07_2313938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01:13:56</t>
        </is>
      </c>
      <c>
        <is>
          <t>20.10.2022 01:24:21</t>
        </is>
      </c>
      <c>
        <v>0.173611111</v>
      </c>
      <c>
        <v>86</v>
      </c>
      <c>
        <v>8458</v>
      </c>
      <c>
        <v>0</v>
      </c>
      <c>
        <v>0</v>
      </c>
      <c>
        <v>0</v>
      </c>
      <c>
        <v>0</v>
      </c>
      <c>
        <v>14.930556</v>
      </c>
      <c>
        <v>1468.402777</v>
      </c>
      <c>
        <v>0</v>
      </c>
      <c>
        <v>0</v>
      </c>
      <c>
        <v>0</v>
      </c>
      <c>
        <v>0</v>
      </c>
    </row>
    <row>
      <c>
        <v>2397178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ILDIR KÖK 35-18-M00069_M-30 TERMAL KENT M03_72093159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20.10.2022 02:08:38</t>
        </is>
      </c>
      <c>
        <is>
          <t>20.10.2022 04:53:15</t>
        </is>
      </c>
      <c>
        <v>2.743611111</v>
      </c>
      <c>
        <v>0</v>
      </c>
      <c>
        <v>0</v>
      </c>
      <c>
        <v>0</v>
      </c>
      <c>
        <v>0</v>
      </c>
      <c>
        <v>7</v>
      </c>
      <c>
        <v>481</v>
      </c>
      <c>
        <v>0</v>
      </c>
      <c>
        <v>0</v>
      </c>
      <c>
        <v>0</v>
      </c>
      <c>
        <v>0</v>
      </c>
      <c>
        <v>19.205278</v>
      </c>
      <c>
        <v>1319.676944</v>
      </c>
    </row>
    <row>
      <c>
        <v>2397183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TM-1 35-19-A00004_ZEYTİNALANI İM M07_2054373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02:33:01</t>
        </is>
      </c>
      <c>
        <is>
          <t>20.10.2022 04:43:38</t>
        </is>
      </c>
      <c>
        <v>2.176944444</v>
      </c>
      <c>
        <v>57</v>
      </c>
      <c>
        <v>8281</v>
      </c>
      <c>
        <v>0</v>
      </c>
      <c>
        <v>0</v>
      </c>
      <c>
        <v>0</v>
      </c>
      <c>
        <v>0</v>
      </c>
      <c>
        <v>124.085833</v>
      </c>
      <c>
        <v>18027.276941</v>
      </c>
      <c>
        <v>0</v>
      </c>
      <c>
        <v>0</v>
      </c>
      <c>
        <v>0</v>
      </c>
      <c>
        <v>0</v>
      </c>
    </row>
    <row>
      <c>
        <v>2397175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35-21-A00002_KARABURUN M04_2061842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02:39:35</t>
        </is>
      </c>
      <c>
        <is>
          <t>20.10.2022 02:45:00</t>
        </is>
      </c>
      <c>
        <v>0.090277777</v>
      </c>
      <c>
        <v>0</v>
      </c>
      <c>
        <v>0</v>
      </c>
      <c>
        <v>10</v>
      </c>
      <c>
        <v>2554</v>
      </c>
      <c>
        <v>36</v>
      </c>
      <c>
        <v>1076</v>
      </c>
      <c>
        <v>0</v>
      </c>
      <c>
        <v>0</v>
      </c>
      <c>
        <v>0.902778</v>
      </c>
      <c>
        <v>230.569442</v>
      </c>
      <c>
        <v>3.25</v>
      </c>
      <c>
        <v>97.138888</v>
      </c>
    </row>
    <row>
      <c>
        <v>2397180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M-3122(YATIRIM REZERVE) 35-10-M03122_ M02_81756735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02:43:40</t>
        </is>
      </c>
      <c>
        <is>
          <t>20.10.2022 04:30:13</t>
        </is>
      </c>
      <c>
        <v>1.775833333</v>
      </c>
      <c>
        <v>0</v>
      </c>
      <c>
        <v>366</v>
      </c>
      <c>
        <v>0</v>
      </c>
      <c>
        <v>0</v>
      </c>
      <c>
        <v>0</v>
      </c>
      <c>
        <v>0</v>
      </c>
      <c>
        <v>0</v>
      </c>
      <c>
        <v>649.955</v>
      </c>
      <c>
        <v>0</v>
      </c>
      <c>
        <v>0</v>
      </c>
      <c>
        <v>0</v>
      </c>
      <c>
        <v>0</v>
      </c>
    </row>
    <row>
      <c>
        <v>2397185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03:13:19</t>
        </is>
      </c>
      <c>
        <is>
          <t>20.10.2022 04:11:41</t>
        </is>
      </c>
      <c>
        <v>0.972777777</v>
      </c>
      <c>
        <v>4</v>
      </c>
      <c>
        <v>477</v>
      </c>
      <c>
        <v>0</v>
      </c>
      <c>
        <v>0</v>
      </c>
      <c>
        <v>0</v>
      </c>
      <c>
        <v>0</v>
      </c>
      <c>
        <v>3.891111</v>
      </c>
      <c>
        <v>464.015</v>
      </c>
      <c>
        <v>0</v>
      </c>
      <c>
        <v>0</v>
      </c>
      <c>
        <v>0</v>
      </c>
      <c>
        <v>0</v>
      </c>
    </row>
    <row>
      <c>
        <v>2397186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M10_2052153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03:38:01</t>
        </is>
      </c>
      <c>
        <is>
          <t>20.10.2022 08:51:36</t>
        </is>
      </c>
      <c>
        <v>5.226388888</v>
      </c>
      <c>
        <v>29</v>
      </c>
      <c>
        <v>177</v>
      </c>
      <c>
        <v>0</v>
      </c>
      <c>
        <v>0</v>
      </c>
      <c>
        <v>0</v>
      </c>
      <c>
        <v>0</v>
      </c>
      <c>
        <v>151.565278</v>
      </c>
      <c>
        <v>925.070833</v>
      </c>
      <c>
        <v>0</v>
      </c>
      <c>
        <v>0</v>
      </c>
      <c>
        <v>0</v>
      </c>
      <c>
        <v>0</v>
      </c>
    </row>
    <row>
      <c>
        <v>2397184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ESKİ FOÇA İM 35-23-A00001_FOTAŞ-1 M07_2308535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20.10.2022 03:44:41</t>
        </is>
      </c>
      <c>
        <is>
          <t>20.10.2022 06:45:39</t>
        </is>
      </c>
      <c>
        <v>3.016111111</v>
      </c>
      <c>
        <v>2</v>
      </c>
      <c>
        <v>369</v>
      </c>
      <c>
        <v>0</v>
      </c>
      <c>
        <v>0</v>
      </c>
      <c>
        <v>0</v>
      </c>
      <c>
        <v>0</v>
      </c>
      <c>
        <v>6.032222</v>
      </c>
      <c>
        <v>1112.945</v>
      </c>
      <c>
        <v>0</v>
      </c>
      <c>
        <v>0</v>
      </c>
      <c>
        <v>0</v>
      </c>
      <c>
        <v>0</v>
      </c>
    </row>
    <row>
      <c>
        <v>2397187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TR-142 YAĞCILAR KÖK 35-19-M00142_YAĞCILAR M01_72114524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03:53:49</t>
        </is>
      </c>
      <c>
        <is>
          <t>20.10.2022 08:48:00</t>
        </is>
      </c>
      <c>
        <v>4.903055555</v>
      </c>
      <c>
        <v>19</v>
      </c>
      <c>
        <v>482</v>
      </c>
      <c>
        <v>0</v>
      </c>
      <c>
        <v>0</v>
      </c>
      <c>
        <v>0</v>
      </c>
      <c>
        <v>0</v>
      </c>
      <c>
        <v>93.158056</v>
      </c>
      <c>
        <v>2363.272778</v>
      </c>
      <c>
        <v>0</v>
      </c>
      <c>
        <v>0</v>
      </c>
      <c>
        <v>0</v>
      </c>
      <c>
        <v>0</v>
      </c>
    </row>
    <row>
      <c>
        <v>2397191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ZEYTİNALAN TR-110 35-19-M00110_DIREK TIPI TRAFO HUCRESI H01_2075667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04:25:58</t>
        </is>
      </c>
      <c>
        <is>
          <t>20.10.2022 09:26:28</t>
        </is>
      </c>
      <c>
        <v>5.008333333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320.533333</v>
      </c>
      <c>
        <v>0</v>
      </c>
      <c>
        <v>0</v>
      </c>
      <c>
        <v>0</v>
      </c>
      <c>
        <v>0</v>
      </c>
    </row>
    <row>
      <c>
        <v>2397192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ESKİ FOÇA İM 35-23-A00001_FOTAŞ-2 M02_2308531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20.10.2022 04:32:24</t>
        </is>
      </c>
      <c>
        <is>
          <t>20.10.2022 06:53:57</t>
        </is>
      </c>
      <c>
        <v>2.359166666</v>
      </c>
      <c>
        <v>21</v>
      </c>
      <c>
        <v>0</v>
      </c>
      <c>
        <v>0</v>
      </c>
      <c>
        <v>0</v>
      </c>
      <c>
        <v>0</v>
      </c>
      <c>
        <v>0</v>
      </c>
      <c>
        <v>49.5425</v>
      </c>
      <c>
        <v>0</v>
      </c>
      <c>
        <v>0</v>
      </c>
      <c>
        <v>0</v>
      </c>
      <c>
        <v>0</v>
      </c>
      <c>
        <v>0</v>
      </c>
    </row>
    <row>
      <c>
        <v>2397188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M-1201 35-10-M01201_DIREK TIPI TRAFO HUCRESI H01_2088802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05:14:54</t>
        </is>
      </c>
      <c>
        <is>
          <t>20.10.2022 08:41:25</t>
        </is>
      </c>
      <c>
        <v>3.441944444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175.539167</v>
      </c>
      <c>
        <v>0</v>
      </c>
      <c>
        <v>0</v>
      </c>
      <c>
        <v>0</v>
      </c>
      <c>
        <v>0</v>
      </c>
    </row>
    <row>
      <c>
        <v>2397197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TR-111 35-26-M00111_TR-112/113/TR-109/110 M03_65973904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20.10.2022 05:36:26</t>
        </is>
      </c>
      <c>
        <is>
          <t>20.10.2022 07:01:25</t>
        </is>
      </c>
      <c>
        <v>1.416388888</v>
      </c>
      <c>
        <v>8</v>
      </c>
      <c>
        <v>428</v>
      </c>
      <c>
        <v>0</v>
      </c>
      <c>
        <v>0</v>
      </c>
      <c>
        <v>0</v>
      </c>
      <c>
        <v>0</v>
      </c>
      <c>
        <v>11.331111</v>
      </c>
      <c>
        <v>606.214444</v>
      </c>
      <c>
        <v>0</v>
      </c>
      <c>
        <v>0</v>
      </c>
      <c>
        <v>0</v>
      </c>
      <c>
        <v>0</v>
      </c>
    </row>
    <row>
      <c>
        <v>2397196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ZEYTİNDAĞ DM 35-16-M00138_ZEYTİNDAĞ M05_76071852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20.10.2022 05:37:19</t>
        </is>
      </c>
      <c>
        <is>
          <t>20.10.2022 05:37:39</t>
        </is>
      </c>
      <c>
        <v>0.005555555</v>
      </c>
      <c>
        <v>0</v>
      </c>
      <c>
        <v>0</v>
      </c>
      <c>
        <v>3</v>
      </c>
      <c>
        <v>1164</v>
      </c>
      <c>
        <v>0</v>
      </c>
      <c>
        <v>0</v>
      </c>
      <c>
        <v>0</v>
      </c>
      <c>
        <v>0</v>
      </c>
      <c>
        <v>0.016667</v>
      </c>
      <c>
        <v>6.466666</v>
      </c>
      <c>
        <v>0</v>
      </c>
      <c>
        <v>0</v>
      </c>
    </row>
    <row>
      <c>
        <v>2397199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İSKELE KÖK 35-19-L00275_ÇAYIR L03_72119386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06:02:46</t>
        </is>
      </c>
      <c>
        <is>
          <t>20.10.2022 06:39:45</t>
        </is>
      </c>
      <c>
        <v>0.616388888</v>
      </c>
      <c>
        <v>5</v>
      </c>
      <c>
        <v>989</v>
      </c>
      <c>
        <v>0</v>
      </c>
      <c>
        <v>0</v>
      </c>
      <c>
        <v>0</v>
      </c>
      <c>
        <v>0</v>
      </c>
      <c>
        <v>3.081944</v>
      </c>
      <c>
        <v>609.60861</v>
      </c>
      <c>
        <v>0</v>
      </c>
      <c>
        <v>0</v>
      </c>
      <c>
        <v>0</v>
      </c>
      <c>
        <v>0</v>
      </c>
    </row>
    <row>
      <c>
        <v>2397202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06:31:45</t>
        </is>
      </c>
      <c>
        <is>
          <t>20.10.2022 06:39:58</t>
        </is>
      </c>
      <c>
        <v>0.136944444</v>
      </c>
      <c>
        <v>4</v>
      </c>
      <c>
        <v>477</v>
      </c>
      <c>
        <v>0</v>
      </c>
      <c>
        <v>0</v>
      </c>
      <c>
        <v>0</v>
      </c>
      <c>
        <v>0</v>
      </c>
      <c>
        <v>0.547778</v>
      </c>
      <c>
        <v>65.3225</v>
      </c>
      <c>
        <v>0</v>
      </c>
      <c>
        <v>0</v>
      </c>
      <c>
        <v>0</v>
      </c>
      <c>
        <v>0</v>
      </c>
    </row>
    <row>
      <c>
        <v>2397205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35-10-A00002_GÖNEN M09_2310125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07:24:16</t>
        </is>
      </c>
      <c>
        <is>
          <t>20.10.2022 08:04:00</t>
        </is>
      </c>
      <c>
        <v>0.662222222</v>
      </c>
      <c>
        <v>15</v>
      </c>
      <c>
        <v>1060</v>
      </c>
      <c>
        <v>0</v>
      </c>
      <c>
        <v>0</v>
      </c>
      <c>
        <v>0</v>
      </c>
      <c>
        <v>0</v>
      </c>
      <c>
        <v>9.933333</v>
      </c>
      <c>
        <v>701.955555</v>
      </c>
      <c>
        <v>0</v>
      </c>
      <c>
        <v>0</v>
      </c>
      <c>
        <v>0</v>
      </c>
      <c>
        <v>0</v>
      </c>
    </row>
    <row>
      <c>
        <v>2397206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07:29:08</t>
        </is>
      </c>
      <c>
        <is>
          <t>20.10.2022 08:46:56</t>
        </is>
      </c>
      <c>
        <v>1.296666666</v>
      </c>
      <c>
        <v>4</v>
      </c>
      <c>
        <v>528</v>
      </c>
      <c>
        <v>0</v>
      </c>
      <c>
        <v>0</v>
      </c>
      <c>
        <v>0</v>
      </c>
      <c>
        <v>0</v>
      </c>
      <c>
        <v>5.186667</v>
      </c>
      <c>
        <v>684.64</v>
      </c>
      <c>
        <v>0</v>
      </c>
      <c>
        <v>0</v>
      </c>
      <c>
        <v>0</v>
      </c>
      <c>
        <v>0</v>
      </c>
    </row>
    <row>
      <c>
        <v>2397210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TR-1/10 45-72-M00010_TR-1/11 M05_85209825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07:38:06</t>
        </is>
      </c>
      <c>
        <is>
          <t>20.10.2022 08:16:00</t>
        </is>
      </c>
      <c>
        <v>0.631666666</v>
      </c>
      <c>
        <v>34</v>
      </c>
      <c>
        <v>109</v>
      </c>
      <c>
        <v>0</v>
      </c>
      <c>
        <v>0</v>
      </c>
      <c>
        <v>0</v>
      </c>
      <c>
        <v>0</v>
      </c>
      <c>
        <v>21.476667</v>
      </c>
      <c>
        <v>68.851667</v>
      </c>
      <c>
        <v>0</v>
      </c>
      <c>
        <v>0</v>
      </c>
      <c>
        <v>0</v>
      </c>
      <c>
        <v>0</v>
      </c>
    </row>
    <row>
      <c>
        <v>2397209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35-29-A00001_GÖKÇEN SULAMA M26_2059026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07:47:42</t>
        </is>
      </c>
      <c>
        <is>
          <t>20.10.2022 07:58:58</t>
        </is>
      </c>
      <c>
        <v>0.187777777</v>
      </c>
      <c>
        <v>49</v>
      </c>
      <c>
        <v>250</v>
      </c>
      <c>
        <v>0</v>
      </c>
      <c>
        <v>0</v>
      </c>
      <c>
        <v>0</v>
      </c>
      <c>
        <v>0</v>
      </c>
      <c>
        <v>9.201111</v>
      </c>
      <c>
        <v>46.944444</v>
      </c>
      <c>
        <v>0</v>
      </c>
      <c>
        <v>0</v>
      </c>
      <c>
        <v>0</v>
      </c>
      <c>
        <v>0</v>
      </c>
    </row>
    <row>
      <c>
        <v>2397214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CABBAR DM 45-73-M00100_DSİ ÇIKIŞ M03_2057597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08:00:26</t>
        </is>
      </c>
      <c>
        <is>
          <t>20.10.2022 08:05:00</t>
        </is>
      </c>
      <c>
        <v>0.076111111</v>
      </c>
      <c>
        <v>39</v>
      </c>
      <c>
        <v>2218</v>
      </c>
      <c>
        <v>2</v>
      </c>
      <c>
        <v>131</v>
      </c>
      <c>
        <v>29</v>
      </c>
      <c>
        <v>1450</v>
      </c>
      <c>
        <v>2.968333</v>
      </c>
      <c>
        <v>168.814444</v>
      </c>
      <c>
        <v>0.152222</v>
      </c>
      <c>
        <v>9.970556</v>
      </c>
      <c>
        <v>2.207222</v>
      </c>
      <c>
        <v>110.361111</v>
      </c>
    </row>
    <row>
      <c>
        <v>2397216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TR-37 45-77-L00037_945487812_945487812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08:04:54</t>
        </is>
      </c>
      <c>
        <is>
          <t>20.10.2022 08:46:00</t>
        </is>
      </c>
      <c>
        <v>0.685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0.685</v>
      </c>
      <c>
        <v>0</v>
      </c>
      <c>
        <v>0</v>
      </c>
    </row>
    <row>
      <c>
        <v>2397217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_945542554_945542554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08:20:02</t>
        </is>
      </c>
      <c>
        <is>
          <t>20.10.2022 10:23:25</t>
        </is>
      </c>
      <c>
        <v>2.056388888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8.225556</v>
      </c>
      <c>
        <v>0</v>
      </c>
      <c>
        <v>0</v>
      </c>
      <c>
        <v>0</v>
      </c>
      <c>
        <v>0</v>
      </c>
    </row>
    <row>
      <c>
        <v>2397229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MASKİ ARITMA KÖK 45-72-M00121_TR-1/10 M01_66495109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08:27:47</t>
        </is>
      </c>
      <c>
        <is>
          <t>20.10.2022 09:01:53</t>
        </is>
      </c>
      <c>
        <v>0.568333333</v>
      </c>
      <c>
        <v>18</v>
      </c>
      <c>
        <v>27</v>
      </c>
      <c>
        <v>0</v>
      </c>
      <c>
        <v>0</v>
      </c>
      <c>
        <v>0</v>
      </c>
      <c>
        <v>0</v>
      </c>
      <c>
        <v>10.23</v>
      </c>
      <c>
        <v>15.345</v>
      </c>
      <c>
        <v>0</v>
      </c>
      <c>
        <v>0</v>
      </c>
      <c>
        <v>0</v>
      </c>
      <c>
        <v>0</v>
      </c>
    </row>
    <row>
      <c>
        <v>2397221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K-693 35-02-K00693_F f3b_5842336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20.10.2022 08:28:32</t>
        </is>
      </c>
      <c>
        <is>
          <t>20.10.2022 09:34:20</t>
        </is>
      </c>
      <c>
        <v>1.096666666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82.25</v>
      </c>
      <c>
        <v>0</v>
      </c>
      <c>
        <v>0</v>
      </c>
      <c>
        <v>0</v>
      </c>
      <c>
        <v>0</v>
      </c>
    </row>
    <row>
      <c>
        <v>2397223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08:32:43</t>
        </is>
      </c>
      <c>
        <is>
          <t>20.10.2022 09:07:54</t>
        </is>
      </c>
      <c>
        <v>0.586388888</v>
      </c>
      <c>
        <v>0</v>
      </c>
      <c>
        <v>0</v>
      </c>
      <c>
        <v>2</v>
      </c>
      <c>
        <v>261</v>
      </c>
      <c>
        <v>3</v>
      </c>
      <c>
        <v>298</v>
      </c>
      <c>
        <v>0</v>
      </c>
      <c>
        <v>0</v>
      </c>
      <c>
        <v>1.172778</v>
      </c>
      <c>
        <v>153.0475</v>
      </c>
      <c>
        <v>1.759167</v>
      </c>
      <c>
        <v>174.743889</v>
      </c>
    </row>
    <row>
      <c>
        <v>2397227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TR-1/83 KAPTANOĞLU DM 45-83-M00083_DAHİLİ TRAFO M10_61334103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08:36:03</t>
        </is>
      </c>
      <c>
        <is>
          <t>20.10.2022 09:19:01</t>
        </is>
      </c>
      <c>
        <v>0.716111111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29.360556</v>
      </c>
      <c>
        <v>0</v>
      </c>
      <c>
        <v>0</v>
      </c>
      <c>
        <v>0</v>
      </c>
      <c>
        <v>0</v>
      </c>
    </row>
    <row>
      <c>
        <v>2397231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M-1902 OĞLANANASI TR-12 35-22-M00645_A_56354756_56354756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08:36:46</t>
        </is>
      </c>
      <c>
        <is>
          <t>20.10.2022 10:06:18</t>
        </is>
      </c>
      <c>
        <v>1.492222222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22.383333</v>
      </c>
      <c>
        <v>0</v>
      </c>
      <c>
        <v>0</v>
      </c>
      <c>
        <v>0</v>
      </c>
      <c>
        <v>0</v>
      </c>
    </row>
    <row>
      <c>
        <v>2397233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GÜZELBAHÇE İM 35-10-A00001_HatBaşıAyırıcı_53138009 M07_53138009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08:41:57</t>
        </is>
      </c>
      <c>
        <is>
          <t>20.10.2022 10:34:22</t>
        </is>
      </c>
      <c>
        <v>1.873611111</v>
      </c>
      <c>
        <v>0</v>
      </c>
      <c>
        <v>150</v>
      </c>
      <c>
        <v>0</v>
      </c>
      <c>
        <v>0</v>
      </c>
      <c>
        <v>0</v>
      </c>
      <c>
        <v>0</v>
      </c>
      <c>
        <v>0</v>
      </c>
      <c>
        <v>281.041667</v>
      </c>
      <c>
        <v>0</v>
      </c>
      <c>
        <v>0</v>
      </c>
      <c>
        <v>0</v>
      </c>
      <c>
        <v>0</v>
      </c>
    </row>
    <row>
      <c>
        <v>2397234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M-2826 35-02-M02826_A_65500069_65500069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20.10.2022 08:45:25</t>
        </is>
      </c>
      <c>
        <is>
          <t>20.10.2022 09:30:00</t>
        </is>
      </c>
      <c>
        <v>0.743055555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24.520833</v>
      </c>
      <c>
        <v>0</v>
      </c>
      <c>
        <v>0</v>
      </c>
      <c>
        <v>0</v>
      </c>
      <c>
        <v>0</v>
      </c>
    </row>
    <row>
      <c>
        <v>2397261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BOYNUYOĞUN KÖK 35-29-L00051_DALLIK L03_72215450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08:53:00</t>
        </is>
      </c>
      <c>
        <is>
          <t>20.10.2022 17:23:00</t>
        </is>
      </c>
      <c>
        <v>8.5</v>
      </c>
      <c>
        <v>2</v>
      </c>
      <c>
        <v>686</v>
      </c>
      <c>
        <v>0</v>
      </c>
      <c>
        <v>0</v>
      </c>
      <c>
        <v>1</v>
      </c>
      <c>
        <v>0</v>
      </c>
      <c>
        <v>17</v>
      </c>
      <c>
        <v>5831</v>
      </c>
      <c>
        <v>0</v>
      </c>
      <c>
        <v>0</v>
      </c>
      <c>
        <v>8.5</v>
      </c>
      <c>
        <v>0</v>
      </c>
    </row>
    <row>
      <c>
        <v>2397235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M-333 35-02-M00333_910766099_910766099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08:54:45</t>
        </is>
      </c>
      <c>
        <is>
          <t>20.10.2022 09:37:47</t>
        </is>
      </c>
      <c>
        <v>0.717222222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15.778889</v>
      </c>
      <c>
        <v>0</v>
      </c>
      <c>
        <v>0</v>
      </c>
      <c>
        <v>0</v>
      </c>
      <c>
        <v>0</v>
      </c>
    </row>
    <row>
      <c>
        <v>2397236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TR-14 35-17-M00014_11902843_56373330_56373330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20.10.2022 08:56:55</t>
        </is>
      </c>
      <c>
        <is>
          <t>20.10.2022 10:28:11</t>
        </is>
      </c>
      <c>
        <v>1.521111111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193.181111</v>
      </c>
      <c>
        <v>0</v>
      </c>
      <c>
        <v>0</v>
      </c>
      <c>
        <v>0</v>
      </c>
      <c>
        <v>0</v>
      </c>
    </row>
    <row>
      <c>
        <v>2397238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M-2512 35-02-M02512_99634355_99634355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08:57:18</t>
        </is>
      </c>
      <c>
        <is>
          <t>20.10.2022 09:52:14</t>
        </is>
      </c>
      <c>
        <v>0.915555555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1.831111</v>
      </c>
      <c>
        <v>0</v>
      </c>
      <c>
        <v>0</v>
      </c>
      <c>
        <v>0</v>
      </c>
      <c>
        <v>0</v>
      </c>
    </row>
    <row>
      <c>
        <v>2397237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35-23-M00024_C_56373177_56373177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08:57:22</t>
        </is>
      </c>
      <c>
        <is>
          <t>20.10.2022 16:37:58</t>
        </is>
      </c>
      <c>
        <v>7.676666666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84.443333</v>
      </c>
      <c>
        <v>0</v>
      </c>
      <c>
        <v>0</v>
      </c>
      <c>
        <v>0</v>
      </c>
      <c>
        <v>0</v>
      </c>
    </row>
    <row>
      <c>
        <v>2397239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ULUDERBENT TR-4 45-73-M00541_945652253_945652253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08:58:04</t>
        </is>
      </c>
      <c>
        <is>
          <t>20.10.2022 11:57:32</t>
        </is>
      </c>
      <c>
        <v>2.991111111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2.991111</v>
      </c>
      <c>
        <v>0</v>
      </c>
      <c>
        <v>0</v>
      </c>
    </row>
    <row>
      <c>
        <v>2397401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YENİOBA KÖK 35-29-M00125_HatBaşıAyırıcı_53138811 M06_53138811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09:00:00</t>
        </is>
      </c>
      <c>
        <is>
          <t>20.10.2022 12:18:29</t>
        </is>
      </c>
      <c>
        <v>3.308055555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39.696667</v>
      </c>
      <c>
        <v>0</v>
      </c>
      <c>
        <v>0</v>
      </c>
      <c>
        <v>0</v>
      </c>
      <c>
        <v>0</v>
      </c>
    </row>
    <row>
      <c>
        <v>2397241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AŞAĞIÇOBANİSA KÖK 45-71-M00096_İSTASYON KABİN M05_2076284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09:00:06</t>
        </is>
      </c>
      <c>
        <is>
          <t>20.10.2022 10:16:34</t>
        </is>
      </c>
      <c>
        <v>1.274444444</v>
      </c>
      <c>
        <v>0</v>
      </c>
      <c>
        <v>985</v>
      </c>
      <c>
        <v>0</v>
      </c>
      <c>
        <v>0</v>
      </c>
      <c>
        <v>0</v>
      </c>
      <c>
        <v>0</v>
      </c>
      <c>
        <v>0</v>
      </c>
      <c>
        <v>1255.327777</v>
      </c>
      <c>
        <v>0</v>
      </c>
      <c>
        <v>0</v>
      </c>
      <c>
        <v>0</v>
      </c>
      <c>
        <v>0</v>
      </c>
    </row>
    <row>
      <c>
        <v>2397253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M-1236 35-01-M01236_M-1604 M01_2071986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09:01:46</t>
        </is>
      </c>
      <c>
        <is>
          <t>20.10.2022 13:45:59</t>
        </is>
      </c>
      <c>
        <v>4.736944444</v>
      </c>
      <c>
        <v>1</v>
      </c>
      <c>
        <v>673</v>
      </c>
      <c>
        <v>0</v>
      </c>
      <c>
        <v>0</v>
      </c>
      <c>
        <v>0</v>
      </c>
      <c>
        <v>0</v>
      </c>
      <c>
        <v>4.736944</v>
      </c>
      <c>
        <v>3187.963611</v>
      </c>
      <c>
        <v>0</v>
      </c>
      <c>
        <v>0</v>
      </c>
      <c>
        <v>0</v>
      </c>
      <c>
        <v>0</v>
      </c>
    </row>
    <row>
      <c>
        <v>2397244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35-21-A00001_YENİ LİMAN L03_2062912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09:01:56</t>
        </is>
      </c>
      <c>
        <is>
          <t>20.10.2022 11:46:00</t>
        </is>
      </c>
      <c>
        <v>2.734444444</v>
      </c>
      <c>
        <v>0</v>
      </c>
      <c>
        <v>0</v>
      </c>
      <c>
        <v>7</v>
      </c>
      <c>
        <v>1063</v>
      </c>
      <c>
        <v>0</v>
      </c>
      <c>
        <v>2</v>
      </c>
      <c>
        <v>0</v>
      </c>
      <c>
        <v>0</v>
      </c>
      <c>
        <v>19.141111</v>
      </c>
      <c>
        <v>2906.714444</v>
      </c>
      <c>
        <v>0</v>
      </c>
      <c>
        <v>5.468889</v>
      </c>
    </row>
    <row>
      <c>
        <v>2397252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35-19-A00002_GÜZELBAHÇE-2 ÇIKIŞ (İSTİKLAL) M11_2308025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09:02:58</t>
        </is>
      </c>
      <c>
        <is>
          <t>20.10.2022 09:32:02</t>
        </is>
      </c>
      <c>
        <v>0.484444444</v>
      </c>
      <c>
        <v>3</v>
      </c>
      <c>
        <v>387</v>
      </c>
      <c>
        <v>0</v>
      </c>
      <c>
        <v>0</v>
      </c>
      <c>
        <v>0</v>
      </c>
      <c>
        <v>0</v>
      </c>
      <c>
        <v>1.453333</v>
      </c>
      <c>
        <v>187.48</v>
      </c>
      <c>
        <v>0</v>
      </c>
      <c>
        <v>0</v>
      </c>
      <c>
        <v>0</v>
      </c>
      <c>
        <v>0</v>
      </c>
    </row>
    <row>
      <c>
        <v>2397243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45-78-A00001_ŞEHİR-4 L15_48928862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09:03:36</t>
        </is>
      </c>
      <c>
        <is>
          <t>20.10.2022 18:17:56</t>
        </is>
      </c>
      <c>
        <v>9.238888888</v>
      </c>
      <c>
        <v>3</v>
      </c>
      <c>
        <v>325</v>
      </c>
      <c>
        <v>0</v>
      </c>
      <c>
        <v>0</v>
      </c>
      <c>
        <v>0</v>
      </c>
      <c>
        <v>0</v>
      </c>
      <c>
        <v>27.716667</v>
      </c>
      <c>
        <v>3002.638889</v>
      </c>
      <c>
        <v>0</v>
      </c>
      <c>
        <v>0</v>
      </c>
      <c>
        <v>0</v>
      </c>
      <c>
        <v>0</v>
      </c>
    </row>
    <row>
      <c>
        <v>2397246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SALİHLİ İM 45-78-A00001_ŞEHİR-7 L10_48929105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09:03:50</t>
        </is>
      </c>
      <c>
        <is>
          <t>20.10.2022 17:51:00</t>
        </is>
      </c>
      <c>
        <v>8.786111111</v>
      </c>
      <c>
        <v>10</v>
      </c>
      <c>
        <v>12512</v>
      </c>
      <c>
        <v>0</v>
      </c>
      <c>
        <v>0</v>
      </c>
      <c>
        <v>0</v>
      </c>
      <c>
        <v>0</v>
      </c>
      <c>
        <v>87.861111</v>
      </c>
      <c>
        <v>109931.822221</v>
      </c>
      <c>
        <v>0</v>
      </c>
      <c>
        <v>0</v>
      </c>
      <c>
        <v>0</v>
      </c>
      <c>
        <v>0</v>
      </c>
    </row>
    <row>
      <c>
        <v>2397245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45-81-M00001_OKLU İSA M15_2321601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09:04:09</t>
        </is>
      </c>
      <c>
        <is>
          <t>20.10.2022 17:08:07</t>
        </is>
      </c>
      <c>
        <v>8.066111111</v>
      </c>
      <c>
        <v>0</v>
      </c>
      <c>
        <v>0</v>
      </c>
      <c>
        <v>3</v>
      </c>
      <c>
        <v>371</v>
      </c>
      <c>
        <v>17</v>
      </c>
      <c>
        <v>1324</v>
      </c>
      <c>
        <v>0</v>
      </c>
      <c>
        <v>0</v>
      </c>
      <c>
        <v>24.198333</v>
      </c>
      <c>
        <v>2992.527222</v>
      </c>
      <c>
        <v>137.123889</v>
      </c>
      <c>
        <v>10679.531111</v>
      </c>
    </row>
    <row>
      <c>
        <v>2397247</v>
      </c>
      <c>
        <v>1</v>
      </c>
      <c>
        <is>
          <t>İZMİR</t>
        </is>
      </c>
      <c>
        <v>NARLIDERE</v>
      </c>
      <c>
        <is>
          <t>Dağıtım Transformatörü</t>
        </is>
      </c>
      <c t="inlineStr">
        <is>
          <t>M-2038 35-07-M02038_35-07-M02038_60557107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09:04:49</t>
        </is>
      </c>
      <c>
        <is>
          <t>20.10.2022 13:54:18</t>
        </is>
      </c>
      <c>
        <v>4.824722222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501.771111</v>
      </c>
      <c>
        <v>0</v>
      </c>
      <c>
        <v>0</v>
      </c>
      <c>
        <v>0</v>
      </c>
      <c>
        <v>0</v>
      </c>
    </row>
    <row>
      <c>
        <v>2397249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TM-2 35-19-A00005_KORKMAZ RES M22_2313909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09:08:09</t>
        </is>
      </c>
      <c>
        <is>
          <t>20.10.2022 09:30:19</t>
        </is>
      </c>
      <c>
        <v>0.369588888</v>
      </c>
      <c>
        <v>1</v>
      </c>
      <c>
        <v>0</v>
      </c>
      <c>
        <v>0</v>
      </c>
      <c>
        <v>0</v>
      </c>
      <c>
        <v>0</v>
      </c>
      <c>
        <v>0</v>
      </c>
      <c>
        <v>0.369589</v>
      </c>
      <c>
        <v>0</v>
      </c>
      <c>
        <v>0</v>
      </c>
      <c>
        <v>0</v>
      </c>
      <c>
        <v>0</v>
      </c>
      <c>
        <v>0</v>
      </c>
    </row>
    <row>
      <c>
        <v>2397257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ALSANCAK TM 35-01-A00005_MESUDİYE K02_2057562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09:10:00</t>
        </is>
      </c>
      <c>
        <is>
          <t>20.10.2022 13:35:57</t>
        </is>
      </c>
      <c>
        <v>4.4325</v>
      </c>
      <c>
        <v>2</v>
      </c>
      <c>
        <v>1505</v>
      </c>
      <c>
        <v>0</v>
      </c>
      <c>
        <v>0</v>
      </c>
      <c>
        <v>0</v>
      </c>
      <c>
        <v>0</v>
      </c>
      <c>
        <v>8.865</v>
      </c>
      <c>
        <v>6670.9125</v>
      </c>
      <c>
        <v>0</v>
      </c>
      <c>
        <v>0</v>
      </c>
      <c>
        <v>0</v>
      </c>
      <c>
        <v>0</v>
      </c>
    </row>
    <row>
      <c>
        <v>2397259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TR-11 35-26-M00011_35-26-M00011_2373659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20.10.2022 09:13:02</t>
        </is>
      </c>
      <c>
        <is>
          <t>20.10.2022 17:20:28</t>
        </is>
      </c>
      <c>
        <v>8.123888888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1649.149444</v>
      </c>
      <c>
        <v>0</v>
      </c>
      <c>
        <v>0</v>
      </c>
      <c>
        <v>0</v>
      </c>
      <c>
        <v>0</v>
      </c>
    </row>
    <row>
      <c>
        <v>2397265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KABAKUM BANKACILAR TR-1 35-30-M00207_955312642_955312642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09:14:28</t>
        </is>
      </c>
      <c>
        <is>
          <t>20.10.2022 10:34:16</t>
        </is>
      </c>
      <c>
        <v>1.33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1.33</v>
      </c>
      <c>
        <v>0</v>
      </c>
      <c>
        <v>0</v>
      </c>
    </row>
    <row>
      <c>
        <v>2397262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BAŞIBÜYÜK KÖK 45-77-L00158_HACITUFAN ÇIKIŞI L02_61353394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09:15:16</t>
        </is>
      </c>
      <c>
        <is>
          <t>20.10.2022 12:33:44</t>
        </is>
      </c>
      <c>
        <v>3.307777777</v>
      </c>
      <c>
        <v>0</v>
      </c>
      <c>
        <v>0</v>
      </c>
      <c>
        <v>11</v>
      </c>
      <c>
        <v>164</v>
      </c>
      <c>
        <v>2</v>
      </c>
      <c>
        <v>164</v>
      </c>
      <c>
        <v>0</v>
      </c>
      <c>
        <v>0</v>
      </c>
      <c>
        <v>36.385556</v>
      </c>
      <c>
        <v>542.475555</v>
      </c>
      <c>
        <v>6.615556</v>
      </c>
      <c>
        <v>542.475555</v>
      </c>
    </row>
    <row>
      <c>
        <v>2397263</v>
      </c>
      <c>
        <v>1</v>
      </c>
      <c>
        <is>
          <t>İZMİR</t>
        </is>
      </c>
      <c>
        <v>NARLIDERE</v>
      </c>
      <c>
        <is>
          <t>Dağıtım Transformatörü</t>
        </is>
      </c>
      <c t="inlineStr">
        <is>
          <t>M-2877 35-07-M02877_35-07-M02877_72353067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09:15:40</t>
        </is>
      </c>
      <c>
        <is>
          <t>20.10.2022 13:46:24</t>
        </is>
      </c>
      <c>
        <v>4.512222222</v>
      </c>
      <c>
        <v>0</v>
      </c>
      <c>
        <v>313</v>
      </c>
      <c>
        <v>0</v>
      </c>
      <c>
        <v>0</v>
      </c>
      <c>
        <v>0</v>
      </c>
      <c>
        <v>0</v>
      </c>
      <c>
        <v>0</v>
      </c>
      <c>
        <v>1412.325555</v>
      </c>
      <c>
        <v>0</v>
      </c>
      <c>
        <v>0</v>
      </c>
      <c>
        <v>0</v>
      </c>
      <c>
        <v>0</v>
      </c>
    </row>
    <row>
      <c>
        <v>2397266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K-1878 35-09-K01878_G g1b_5887069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20.10.2022 09:20:56</t>
        </is>
      </c>
      <c>
        <is>
          <t>20.10.2022 16:38:05</t>
        </is>
      </c>
      <c>
        <v>7.285833333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7.285833</v>
      </c>
      <c>
        <v>0</v>
      </c>
      <c>
        <v>0</v>
      </c>
      <c>
        <v>0</v>
      </c>
      <c>
        <v>0</v>
      </c>
    </row>
    <row>
      <c>
        <v>2397268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ÇIRPI MEKTEP MAH. TR 35-20-M00005_915011966_915011966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09:21:45</t>
        </is>
      </c>
      <c>
        <is>
          <t>20.10.2022 11:59:51</t>
        </is>
      </c>
      <c>
        <v>2.635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2.635</v>
      </c>
      <c>
        <v>0</v>
      </c>
      <c>
        <v>0</v>
      </c>
      <c>
        <v>0</v>
      </c>
      <c>
        <v>0</v>
      </c>
    </row>
    <row>
      <c>
        <v>2397269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DM-4/18 35-26-M00803_DM-5/11 M01_65909361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09:26:18</t>
        </is>
      </c>
      <c>
        <is>
          <t>20.10.2022 13:15:41</t>
        </is>
      </c>
      <c>
        <v>3.823055555</v>
      </c>
      <c>
        <v>0</v>
      </c>
      <c>
        <v>2105</v>
      </c>
      <c>
        <v>0</v>
      </c>
      <c>
        <v>0</v>
      </c>
      <c>
        <v>0</v>
      </c>
      <c>
        <v>0</v>
      </c>
      <c>
        <v>0</v>
      </c>
      <c>
        <v>8047.531943</v>
      </c>
      <c>
        <v>0</v>
      </c>
      <c>
        <v>0</v>
      </c>
      <c>
        <v>0</v>
      </c>
      <c>
        <v>0</v>
      </c>
    </row>
    <row>
      <c>
        <v>2397274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KOZBEYLİ TR-4 35-23-M00073_A_56363687_56363687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09:28:01</t>
        </is>
      </c>
      <c>
        <is>
          <t>20.10.2022 10:00:18</t>
        </is>
      </c>
      <c>
        <v>0.538055555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6.456667</v>
      </c>
      <c>
        <v>0</v>
      </c>
      <c>
        <v>0</v>
      </c>
      <c>
        <v>0</v>
      </c>
      <c>
        <v>0</v>
      </c>
    </row>
    <row>
      <c>
        <v>2397270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M-2878 35-10-M02878_35-10-M02878_72343142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09:28:04</t>
        </is>
      </c>
      <c>
        <is>
          <t>20.10.2022 13:32:52</t>
        </is>
      </c>
      <c>
        <v>4.08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1146.48</v>
      </c>
      <c>
        <v>0</v>
      </c>
      <c>
        <v>0</v>
      </c>
      <c>
        <v>0</v>
      </c>
      <c>
        <v>0</v>
      </c>
    </row>
    <row>
      <c>
        <v>2397271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SARISU TR-1 35-31-L00078_DIREK TIPI TRAFO HUCRESI H01_2049406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20.10.2022 09:28:43</t>
        </is>
      </c>
      <c>
        <is>
          <t>20.10.2022 17:29:44</t>
        </is>
      </c>
      <c>
        <v>8.016944444</v>
      </c>
      <c>
        <v>0</v>
      </c>
      <c>
        <v>0</v>
      </c>
      <c>
        <v>0</v>
      </c>
      <c>
        <v>4</v>
      </c>
      <c>
        <v>0</v>
      </c>
      <c>
        <v>57</v>
      </c>
      <c>
        <v>0</v>
      </c>
      <c>
        <v>0</v>
      </c>
      <c>
        <v>0</v>
      </c>
      <c>
        <v>32.067778</v>
      </c>
      <c>
        <v>0</v>
      </c>
      <c>
        <v>456.965833</v>
      </c>
    </row>
    <row>
      <c>
        <v>2397273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TEKKEDERE TARIMSAL SULAMA TR 35-16-M00179_DIREK TIPI TRAFO HUCRESI H01_2040984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09:29:30</t>
        </is>
      </c>
      <c>
        <is>
          <t>20.10.2022 13:01:10</t>
        </is>
      </c>
      <c>
        <v>3.527777777</v>
      </c>
      <c>
        <v>0</v>
      </c>
      <c>
        <v>0</v>
      </c>
      <c>
        <v>0</v>
      </c>
      <c>
        <v>7</v>
      </c>
      <c>
        <v>0</v>
      </c>
      <c>
        <v>14</v>
      </c>
      <c>
        <v>0</v>
      </c>
      <c>
        <v>0</v>
      </c>
      <c>
        <v>0</v>
      </c>
      <c>
        <v>24.694444</v>
      </c>
      <c>
        <v>0</v>
      </c>
      <c>
        <v>49.388889</v>
      </c>
    </row>
    <row>
      <c>
        <v>2397276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DM-5 35-26-M00807_DM-5/8 M04_2125778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09:31:07</t>
        </is>
      </c>
      <c>
        <is>
          <t>20.10.2022 09:39:57</t>
        </is>
      </c>
      <c>
        <v>0.147222222</v>
      </c>
      <c>
        <v>50</v>
      </c>
      <c>
        <v>1059</v>
      </c>
      <c>
        <v>0</v>
      </c>
      <c>
        <v>0</v>
      </c>
      <c>
        <v>0</v>
      </c>
      <c>
        <v>0</v>
      </c>
      <c>
        <v>7.361111</v>
      </c>
      <c>
        <v>155.908333</v>
      </c>
      <c>
        <v>0</v>
      </c>
      <c>
        <v>0</v>
      </c>
      <c>
        <v>0</v>
      </c>
      <c>
        <v>0</v>
      </c>
    </row>
    <row>
      <c>
        <v>2397296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SULTAN DM 35-25-M00121_MOBİL-ZİNDANCIK M05_72117321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09:31:49</t>
        </is>
      </c>
      <c>
        <is>
          <t>20.10.2022 14:58:40</t>
        </is>
      </c>
      <c>
        <v>5.4475</v>
      </c>
      <c>
        <v>2</v>
      </c>
      <c>
        <v>762</v>
      </c>
      <c>
        <v>0</v>
      </c>
      <c>
        <v>0</v>
      </c>
      <c>
        <v>0</v>
      </c>
      <c>
        <v>0</v>
      </c>
      <c>
        <v>10.895</v>
      </c>
      <c>
        <v>4150.995</v>
      </c>
      <c>
        <v>0</v>
      </c>
      <c>
        <v>0</v>
      </c>
      <c>
        <v>0</v>
      </c>
      <c>
        <v>0</v>
      </c>
    </row>
    <row>
      <c>
        <v>2397282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SALİHLERALTI MİGROS TR 35-30-M00669_955307060_955307060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09:31:53</t>
        </is>
      </c>
      <c>
        <is>
          <t>20.10.2022 12:08:38</t>
        </is>
      </c>
      <c>
        <v>2.6125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2.6125</v>
      </c>
      <c>
        <v>0</v>
      </c>
      <c>
        <v>0</v>
      </c>
    </row>
    <row>
      <c>
        <v>2397267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L-310 35-18-L00310_35-18-L00310_72215343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09:33:19</t>
        </is>
      </c>
      <c>
        <is>
          <t>20.10.2022 09:48:50</t>
        </is>
      </c>
      <c>
        <v>0.258611111</v>
      </c>
      <c>
        <v>0</v>
      </c>
      <c>
        <v>0</v>
      </c>
      <c>
        <v>0</v>
      </c>
      <c>
        <v>0</v>
      </c>
      <c>
        <v>0</v>
      </c>
      <c>
        <v>320</v>
      </c>
      <c>
        <v>0</v>
      </c>
      <c>
        <v>0</v>
      </c>
      <c>
        <v>0</v>
      </c>
      <c>
        <v>0</v>
      </c>
      <c>
        <v>0</v>
      </c>
      <c>
        <v>82.755556</v>
      </c>
    </row>
    <row>
      <c>
        <v>2397280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35-24-M00208_SULTAN GIDA M16_83158736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20.10.2022 09:36:46</t>
        </is>
      </c>
      <c>
        <is>
          <t>20.10.2022 13:19:23</t>
        </is>
      </c>
      <c>
        <v>3.710277777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18.551389</v>
      </c>
      <c>
        <v>0</v>
      </c>
      <c>
        <v>0</v>
      </c>
      <c>
        <v>0</v>
      </c>
    </row>
    <row>
      <c>
        <v>2397285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SARNIÇ TR-1 45-77-L00329_45-77-L00329_2353492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20.10.2022 09:37:09</t>
        </is>
      </c>
      <c>
        <is>
          <t>20.10.2022 10:40:22</t>
        </is>
      </c>
      <c>
        <v>1.053611111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121.165278</v>
      </c>
    </row>
    <row>
      <c>
        <v>2397283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M-271 KARAKAYALAR DM 35-14-M00271_SAZLIGÖL M02_2326227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09:39:53</t>
        </is>
      </c>
      <c>
        <is>
          <t>20.10.2022 10:11:41</t>
        </is>
      </c>
      <c>
        <v>0.53</v>
      </c>
      <c>
        <v>2</v>
      </c>
      <c>
        <v>55</v>
      </c>
      <c>
        <v>0</v>
      </c>
      <c>
        <v>0</v>
      </c>
      <c>
        <v>0</v>
      </c>
      <c>
        <v>0</v>
      </c>
      <c>
        <v>1.06</v>
      </c>
      <c>
        <v>29.15</v>
      </c>
      <c>
        <v>0</v>
      </c>
      <c>
        <v>0</v>
      </c>
      <c>
        <v>0</v>
      </c>
      <c>
        <v>0</v>
      </c>
    </row>
    <row>
      <c>
        <v>2397284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K-848 35-04-K00848_K-3857 K02_2314300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09:40:44</t>
        </is>
      </c>
      <c>
        <is>
          <t>20.10.2022 14:11:25</t>
        </is>
      </c>
      <c>
        <v>4.511388888</v>
      </c>
      <c>
        <v>21</v>
      </c>
      <c>
        <v>1300</v>
      </c>
      <c>
        <v>0</v>
      </c>
      <c>
        <v>0</v>
      </c>
      <c>
        <v>0</v>
      </c>
      <c>
        <v>0</v>
      </c>
      <c>
        <v>94.739167</v>
      </c>
      <c>
        <v>5864.805554</v>
      </c>
      <c>
        <v>0</v>
      </c>
      <c>
        <v>0</v>
      </c>
      <c>
        <v>0</v>
      </c>
      <c>
        <v>0</v>
      </c>
    </row>
    <row>
      <c>
        <v>2397288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TR-47 45-77-L00047_945489476_945489476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09:42:26</t>
        </is>
      </c>
      <c>
        <is>
          <t>20.10.2022 11:21:36</t>
        </is>
      </c>
      <c>
        <v>1.652777777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1.652778</v>
      </c>
      <c>
        <v>0</v>
      </c>
      <c>
        <v>0</v>
      </c>
    </row>
    <row>
      <c>
        <v>2397292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ŞAŞAL TR-1 35-22-M00283_A_56375001_56375001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09:44:44</t>
        </is>
      </c>
      <c>
        <is>
          <t>20.10.2022 13:24:55</t>
        </is>
      </c>
      <c>
        <v>3.669722222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168.807222</v>
      </c>
      <c>
        <v>0</v>
      </c>
      <c>
        <v>0</v>
      </c>
      <c>
        <v>0</v>
      </c>
      <c>
        <v>0</v>
      </c>
    </row>
    <row>
      <c>
        <v>2397290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35-29-A00001_HatBaşıAyırıcı_53138645 M03_53138645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09:47:40</t>
        </is>
      </c>
      <c>
        <is>
          <t>20.10.2022 12:38:40</t>
        </is>
      </c>
      <c>
        <v>2.85</v>
      </c>
      <c>
        <v>0</v>
      </c>
      <c>
        <v>30</v>
      </c>
      <c>
        <v>0</v>
      </c>
      <c>
        <v>0</v>
      </c>
      <c>
        <v>0</v>
      </c>
      <c>
        <v>7</v>
      </c>
      <c>
        <v>0</v>
      </c>
      <c>
        <v>85.5</v>
      </c>
      <c>
        <v>0</v>
      </c>
      <c>
        <v>0</v>
      </c>
      <c>
        <v>0</v>
      </c>
      <c>
        <v>19.95</v>
      </c>
    </row>
    <row>
      <c>
        <v>2397295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MALAZ BAĞBAŞI TR-1 45-75-M00289_A_56398913_56398913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09:49:02</t>
        </is>
      </c>
      <c>
        <is>
          <t>20.10.2022 11:13:17</t>
        </is>
      </c>
      <c>
        <v>1.404166666</v>
      </c>
      <c>
        <v>0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9.829167</v>
      </c>
    </row>
    <row>
      <c>
        <v>2397300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35-22-M00086_ÇAKALTEPE M04_50064042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09:55:49</t>
        </is>
      </c>
      <c>
        <is>
          <t>20.10.2022 10:25:57</t>
        </is>
      </c>
      <c>
        <v>0.502222222</v>
      </c>
      <c>
        <v>42</v>
      </c>
      <c>
        <v>668</v>
      </c>
      <c>
        <v>0</v>
      </c>
      <c>
        <v>0</v>
      </c>
      <c>
        <v>0</v>
      </c>
      <c>
        <v>0</v>
      </c>
      <c>
        <v>21.093333</v>
      </c>
      <c>
        <v>335.484444</v>
      </c>
      <c>
        <v>0</v>
      </c>
      <c>
        <v>0</v>
      </c>
      <c>
        <v>0</v>
      </c>
      <c>
        <v>0</v>
      </c>
    </row>
    <row>
      <c>
        <v>2397306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45-75-M00050_GÜNEŞLİ M13_2083729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10:07:46</t>
        </is>
      </c>
      <c>
        <is>
          <t>20.10.2022 10:14:00</t>
        </is>
      </c>
      <c>
        <v>0.103888888</v>
      </c>
      <c>
        <v>0</v>
      </c>
      <c>
        <v>4</v>
      </c>
      <c>
        <v>6</v>
      </c>
      <c>
        <v>1093</v>
      </c>
      <c>
        <v>17</v>
      </c>
      <c>
        <v>4158</v>
      </c>
      <c>
        <v>0</v>
      </c>
      <c>
        <v>0.415556</v>
      </c>
      <c>
        <v>0.623333</v>
      </c>
      <c>
        <v>113.550555</v>
      </c>
      <c>
        <v>1.766111</v>
      </c>
      <c>
        <v>431.969996</v>
      </c>
    </row>
    <row>
      <c>
        <v>2397310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KAYAPINAR KÖK 45-71-M02146_953178873_953178873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10:08:24</t>
        </is>
      </c>
      <c>
        <is>
          <t>20.10.2022 11:26:29</t>
        </is>
      </c>
      <c>
        <v>1.301388888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2.602778</v>
      </c>
      <c>
        <v>0</v>
      </c>
      <c>
        <v>0</v>
      </c>
      <c>
        <v>0</v>
      </c>
      <c>
        <v>0</v>
      </c>
    </row>
    <row>
      <c>
        <v>2397307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DÜNDARLI KÖK 35-29-L00053_HatBaşıAyırıcı_66164893 L05_66164893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10:08:53</t>
        </is>
      </c>
      <c>
        <is>
          <t>20.10.2022 11:12:13</t>
        </is>
      </c>
      <c>
        <v>1.055555555</v>
      </c>
      <c>
        <v>0</v>
      </c>
      <c>
        <v>2</v>
      </c>
      <c>
        <v>0</v>
      </c>
      <c>
        <v>0</v>
      </c>
      <c>
        <v>0</v>
      </c>
      <c>
        <v>120</v>
      </c>
      <c>
        <v>0</v>
      </c>
      <c>
        <v>2.111111</v>
      </c>
      <c>
        <v>0</v>
      </c>
      <c>
        <v>0</v>
      </c>
      <c>
        <v>0</v>
      </c>
      <c>
        <v>126.666667</v>
      </c>
    </row>
    <row>
      <c>
        <v>2397308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BAŞARAN TR-6 35-31-L00075_35-31-L00075_2351270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10:10:22</t>
        </is>
      </c>
      <c>
        <is>
          <t>20.10.2022 15:49:53</t>
        </is>
      </c>
      <c>
        <v>5.658611111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141.465278</v>
      </c>
    </row>
    <row>
      <c>
        <v>2397311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K-656 35-02-K00656_A_56363084_56363084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10:11:13</t>
        </is>
      </c>
      <c>
        <is>
          <t>20.10.2022 10:49:37</t>
        </is>
      </c>
      <c>
        <v>0.64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109.44</v>
      </c>
      <c>
        <v>0</v>
      </c>
      <c>
        <v>0</v>
      </c>
      <c>
        <v>0</v>
      </c>
      <c>
        <v>0</v>
      </c>
    </row>
    <row>
      <c>
        <v>2397313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ULUDERBENT DM 45-73-M00491_ÖRENCİK M01_66856544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20.10.2022 10:11:46</t>
        </is>
      </c>
      <c>
        <is>
          <t>20.10.2022 10:12:16</t>
        </is>
      </c>
      <c>
        <v>0.008333333</v>
      </c>
      <c>
        <v>0</v>
      </c>
      <c>
        <v>3</v>
      </c>
      <c>
        <v>4</v>
      </c>
      <c>
        <v>769</v>
      </c>
      <c>
        <v>3</v>
      </c>
      <c>
        <v>1055</v>
      </c>
      <c>
        <v>0</v>
      </c>
      <c>
        <v>0.025</v>
      </c>
      <c>
        <v>0.033333</v>
      </c>
      <c>
        <v>6.408333</v>
      </c>
      <c>
        <v>0.025</v>
      </c>
      <c>
        <v>8.791666</v>
      </c>
    </row>
    <row>
      <c>
        <v>2397316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SIĞACIK DM (L-35) 35-14-M00425_956658328_956658328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10:12:28</t>
        </is>
      </c>
      <c>
        <is>
          <t>20.10.2022 12:00:14</t>
        </is>
      </c>
      <c>
        <v>1.796111111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16.165</v>
      </c>
      <c>
        <v>0</v>
      </c>
      <c>
        <v>0</v>
      </c>
      <c>
        <v>0</v>
      </c>
      <c>
        <v>0</v>
      </c>
    </row>
    <row>
      <c>
        <v>2397318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35-19-A00001_ÇEŞMEALTI TR-77 L08_2307121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10:18:56</t>
        </is>
      </c>
      <c>
        <is>
          <t>20.10.2022 10:50:29</t>
        </is>
      </c>
      <c>
        <v>0.525833333</v>
      </c>
      <c>
        <v>23</v>
      </c>
      <c>
        <v>5228</v>
      </c>
      <c>
        <v>0</v>
      </c>
      <c>
        <v>0</v>
      </c>
      <c>
        <v>0</v>
      </c>
      <c>
        <v>0</v>
      </c>
      <c>
        <v>12.094167</v>
      </c>
      <c>
        <v>2749.056665</v>
      </c>
      <c>
        <v>0</v>
      </c>
      <c>
        <v>0</v>
      </c>
      <c>
        <v>0</v>
      </c>
      <c>
        <v>0</v>
      </c>
    </row>
    <row>
      <c>
        <v>2397327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DM-3/08(MESCİD SOKAK) 45-71-M00063_953210816_953210816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10:24:53</t>
        </is>
      </c>
      <c>
        <is>
          <t>20.10.2022 11:16:32</t>
        </is>
      </c>
      <c>
        <v>0.860833333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5.165</v>
      </c>
      <c>
        <v>0</v>
      </c>
      <c>
        <v>0</v>
      </c>
      <c>
        <v>0</v>
      </c>
      <c>
        <v>0</v>
      </c>
    </row>
    <row>
      <c>
        <v>2397323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45-78-M00305_OFİS KÖK GİRİŞ/DEMİRKÖPRÜ-1 ÇIKIŞ M02_65651246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10:26:28</t>
        </is>
      </c>
      <c>
        <is>
          <t>20.10.2022 11:13:11</t>
        </is>
      </c>
      <c>
        <v>0.778611111</v>
      </c>
      <c>
        <v>37</v>
      </c>
      <c>
        <v>3116</v>
      </c>
      <c>
        <v>0</v>
      </c>
      <c>
        <v>0</v>
      </c>
      <c>
        <v>0</v>
      </c>
      <c>
        <v>0</v>
      </c>
      <c>
        <v>28.808611</v>
      </c>
      <c>
        <v>2426.152222</v>
      </c>
      <c>
        <v>0</v>
      </c>
      <c>
        <v>0</v>
      </c>
      <c>
        <v>0</v>
      </c>
      <c>
        <v>0</v>
      </c>
    </row>
    <row>
      <c>
        <v>2397329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TR-7 35-21-L00033_953359603_953359603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10:28:45</t>
        </is>
      </c>
      <c>
        <is>
          <t>20.10.2022 12:20:10</t>
        </is>
      </c>
      <c>
        <v>1.856944444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1.856944</v>
      </c>
      <c>
        <v>0</v>
      </c>
      <c>
        <v>0</v>
      </c>
    </row>
    <row>
      <c>
        <v>2397335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EYKO TR-1 35-30-M00027_TR-2 M02_2323620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10:36:56</t>
        </is>
      </c>
      <c>
        <is>
          <t>20.10.2022 14:50:53</t>
        </is>
      </c>
      <c>
        <v>4.2325</v>
      </c>
      <c>
        <v>0</v>
      </c>
      <c>
        <v>0</v>
      </c>
      <c>
        <v>0</v>
      </c>
      <c>
        <v>637</v>
      </c>
      <c>
        <v>0</v>
      </c>
      <c>
        <v>0</v>
      </c>
      <c>
        <v>0</v>
      </c>
      <c>
        <v>0</v>
      </c>
      <c>
        <v>0</v>
      </c>
      <c>
        <v>2696.1025</v>
      </c>
      <c>
        <v>0</v>
      </c>
      <c>
        <v>0</v>
      </c>
    </row>
    <row>
      <c>
        <v>2397331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GÜNEŞLİ KÖK 45-75-M00056_KÖSELER - ULGAR M01_67577915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10:36:57</t>
        </is>
      </c>
      <c>
        <is>
          <t>20.10.2022 11:58:47</t>
        </is>
      </c>
      <c>
        <v>1.363888888</v>
      </c>
      <c>
        <v>0</v>
      </c>
      <c>
        <v>1</v>
      </c>
      <c>
        <v>0</v>
      </c>
      <c>
        <v>0</v>
      </c>
      <c>
        <v>2</v>
      </c>
      <c>
        <v>848</v>
      </c>
      <c>
        <v>0</v>
      </c>
      <c>
        <v>1.363889</v>
      </c>
      <c>
        <v>0</v>
      </c>
      <c>
        <v>0</v>
      </c>
      <c>
        <v>2.727778</v>
      </c>
      <c>
        <v>1156.577777</v>
      </c>
    </row>
    <row>
      <c>
        <v>2397337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M-3563(YATIRIM REZERVE) 35-02-M03563_99935450_99935450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20.10.2022 10:41:40</t>
        </is>
      </c>
      <c>
        <is>
          <t>20.10.2022 12:27:41</t>
        </is>
      </c>
      <c>
        <v>1.766944444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12.368611</v>
      </c>
      <c>
        <v>0</v>
      </c>
      <c>
        <v>0</v>
      </c>
      <c>
        <v>0</v>
      </c>
      <c>
        <v>0</v>
      </c>
    </row>
    <row>
      <c>
        <v>2397346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35-29-L00036_MEHMETLER L02_2327050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10:49:18</t>
        </is>
      </c>
      <c>
        <is>
          <t>20.10.2022 14:09:54</t>
        </is>
      </c>
      <c>
        <v>3.343333333</v>
      </c>
      <c>
        <v>0</v>
      </c>
      <c>
        <v>2</v>
      </c>
      <c>
        <v>0</v>
      </c>
      <c>
        <v>0</v>
      </c>
      <c>
        <v>100</v>
      </c>
      <c>
        <v>1027</v>
      </c>
      <c>
        <v>0</v>
      </c>
      <c>
        <v>6.686667</v>
      </c>
      <c>
        <v>0</v>
      </c>
      <c>
        <v>0</v>
      </c>
      <c>
        <v>334.333333</v>
      </c>
      <c>
        <v>3433.603333</v>
      </c>
    </row>
    <row>
      <c>
        <v>2397343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AYASKENT DM-1 35-16-M00009_AYASKENT SULAMA M05_82964182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10:53:24</t>
        </is>
      </c>
      <c>
        <is>
          <t>20.10.2022 14:23:03</t>
        </is>
      </c>
      <c>
        <v>3.494166666</v>
      </c>
      <c>
        <v>0</v>
      </c>
      <c>
        <v>0</v>
      </c>
      <c>
        <v>0</v>
      </c>
      <c>
        <v>0</v>
      </c>
      <c>
        <v>1</v>
      </c>
      <c>
        <v>127</v>
      </c>
      <c>
        <v>0</v>
      </c>
      <c>
        <v>0</v>
      </c>
      <c>
        <v>0</v>
      </c>
      <c>
        <v>0</v>
      </c>
      <c>
        <v>3.494167</v>
      </c>
      <c>
        <v>443.759167</v>
      </c>
    </row>
    <row>
      <c>
        <v>2397348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10:58:46</t>
        </is>
      </c>
      <c>
        <is>
          <t>20.10.2022 12:16:01</t>
        </is>
      </c>
      <c>
        <v>1.2875</v>
      </c>
      <c>
        <v>91</v>
      </c>
      <c>
        <v>149</v>
      </c>
      <c>
        <v>0</v>
      </c>
      <c>
        <v>0</v>
      </c>
      <c>
        <v>0</v>
      </c>
      <c>
        <v>0</v>
      </c>
      <c>
        <v>117.1625</v>
      </c>
      <c>
        <v>191.8375</v>
      </c>
      <c>
        <v>0</v>
      </c>
      <c>
        <v>0</v>
      </c>
      <c>
        <v>0</v>
      </c>
      <c>
        <v>0</v>
      </c>
    </row>
    <row>
      <c>
        <v>2397350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TR-73 ( M-773) 35-30-M00773_43004478_56367611_56367611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11:02:25</t>
        </is>
      </c>
      <c>
        <is>
          <t>20.10.2022 15:00:31</t>
        </is>
      </c>
      <c>
        <v>3.968333333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107.145</v>
      </c>
      <c>
        <v>0</v>
      </c>
      <c>
        <v>0</v>
      </c>
    </row>
    <row>
      <c>
        <v>2397347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L-245 35-18-L00245_L-251 L02_2324476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20.10.2022 11:03:07</t>
        </is>
      </c>
      <c>
        <is>
          <t>20.10.2022 12:41:11</t>
        </is>
      </c>
      <c>
        <v>1.634444444</v>
      </c>
      <c>
        <v>0</v>
      </c>
      <c>
        <v>0</v>
      </c>
      <c>
        <v>1</v>
      </c>
      <c>
        <v>330</v>
      </c>
      <c>
        <v>0</v>
      </c>
      <c>
        <v>0</v>
      </c>
      <c>
        <v>0</v>
      </c>
      <c>
        <v>0</v>
      </c>
      <c>
        <v>1.634444</v>
      </c>
      <c>
        <v>539.366667</v>
      </c>
      <c>
        <v>0</v>
      </c>
      <c>
        <v>0</v>
      </c>
    </row>
    <row>
      <c>
        <v>2397358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M-1201 35-10-M01201_DIREK TIPI TRAFO HUCRESI H01_2088802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11:08:10</t>
        </is>
      </c>
      <c>
        <is>
          <t>20.10.2022 13:21:04</t>
        </is>
      </c>
      <c>
        <v>2.215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112.965</v>
      </c>
      <c>
        <v>0</v>
      </c>
      <c>
        <v>0</v>
      </c>
      <c>
        <v>0</v>
      </c>
      <c>
        <v>0</v>
      </c>
    </row>
    <row>
      <c>
        <v>2397369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PEHLİVANLAR KÖK 35-27-M00091_ALİ ÖZŞAHİNLER SULAMA M02_72176919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11:08:39</t>
        </is>
      </c>
      <c>
        <is>
          <t>20.10.2022 12:24:13</t>
        </is>
      </c>
      <c>
        <v>1.259444444</v>
      </c>
      <c>
        <v>5</v>
      </c>
      <c>
        <v>34</v>
      </c>
      <c>
        <v>0</v>
      </c>
      <c>
        <v>0</v>
      </c>
      <c>
        <v>0</v>
      </c>
      <c>
        <v>0</v>
      </c>
      <c>
        <v>6.297222</v>
      </c>
      <c>
        <v>42.821111</v>
      </c>
      <c>
        <v>0</v>
      </c>
      <c>
        <v>0</v>
      </c>
      <c>
        <v>0</v>
      </c>
      <c>
        <v>0</v>
      </c>
    </row>
    <row>
      <c>
        <v>2397354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TST-1 M02_2323505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11:09:33</t>
        </is>
      </c>
      <c>
        <is>
          <t>20.10.2022 11:32:29</t>
        </is>
      </c>
      <c>
        <v>0.382222222</v>
      </c>
      <c>
        <v>49</v>
      </c>
      <c>
        <v>0</v>
      </c>
      <c>
        <v>0</v>
      </c>
      <c>
        <v>0</v>
      </c>
      <c>
        <v>0</v>
      </c>
      <c>
        <v>0</v>
      </c>
      <c>
        <v>18.728889</v>
      </c>
      <c>
        <v>0</v>
      </c>
      <c>
        <v>0</v>
      </c>
      <c>
        <v>0</v>
      </c>
      <c>
        <v>0</v>
      </c>
      <c>
        <v>0</v>
      </c>
    </row>
    <row>
      <c>
        <v>2397353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KAYAPINAR KÖK 45-71-M02146_A_60984170_60984170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11:11:27</t>
        </is>
      </c>
      <c>
        <is>
          <t>20.10.2022 11:32:34</t>
        </is>
      </c>
      <c>
        <v>0.351944444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5.983056</v>
      </c>
      <c>
        <v>0</v>
      </c>
      <c>
        <v>0</v>
      </c>
      <c>
        <v>0</v>
      </c>
      <c>
        <v>0</v>
      </c>
    </row>
    <row>
      <c>
        <v>2397360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DM-18/07 45-71-M02377_TURGUTALP M03_83785518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11:13:17</t>
        </is>
      </c>
      <c>
        <is>
          <t>20.10.2022 11:43:28</t>
        </is>
      </c>
      <c>
        <v>0.503055555</v>
      </c>
      <c>
        <v>22</v>
      </c>
      <c>
        <v>258</v>
      </c>
      <c>
        <v>0</v>
      </c>
      <c>
        <v>0</v>
      </c>
      <c>
        <v>0</v>
      </c>
      <c>
        <v>0</v>
      </c>
      <c>
        <v>11.067222</v>
      </c>
      <c>
        <v>129.788333</v>
      </c>
      <c>
        <v>0</v>
      </c>
      <c>
        <v>0</v>
      </c>
      <c>
        <v>0</v>
      </c>
      <c>
        <v>0</v>
      </c>
    </row>
    <row>
      <c>
        <v>2397364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TR-9 35-17-M00209_7753922_56392428_56392428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20.10.2022 11:17:38</t>
        </is>
      </c>
      <c>
        <is>
          <t>20.10.2022 12:20:58</t>
        </is>
      </c>
      <c>
        <v>1.055555555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35.888889</v>
      </c>
      <c>
        <v>0</v>
      </c>
      <c>
        <v>0</v>
      </c>
    </row>
    <row>
      <c>
        <v>2397365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OĞULDURUK HASYURT TR-1 45-75-M00180_A_56392341_56392341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11:17:49</t>
        </is>
      </c>
      <c>
        <is>
          <t>20.10.2022 13:44:23</t>
        </is>
      </c>
      <c>
        <v>2.442777777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17.099444</v>
      </c>
      <c>
        <v>0</v>
      </c>
      <c>
        <v>0</v>
      </c>
    </row>
    <row>
      <c>
        <v>2397372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K-4360 35-02-K04360_35-02-K04360_2370272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20.10.2022 11:23:29</t>
        </is>
      </c>
      <c>
        <is>
          <t>20.10.2022 11:55:01</t>
        </is>
      </c>
      <c>
        <v>0.525555555</v>
      </c>
      <c>
        <v>0</v>
      </c>
      <c>
        <v>319</v>
      </c>
      <c>
        <v>0</v>
      </c>
      <c>
        <v>0</v>
      </c>
      <c>
        <v>0</v>
      </c>
      <c>
        <v>0</v>
      </c>
      <c>
        <v>0</v>
      </c>
      <c>
        <v>167.652222</v>
      </c>
      <c>
        <v>0</v>
      </c>
      <c>
        <v>0</v>
      </c>
      <c>
        <v>0</v>
      </c>
      <c>
        <v>0</v>
      </c>
    </row>
    <row>
      <c>
        <v>2397371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KARACAKAŞ TR-1 45-82-M00344_C_56400510_56400510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11:27:28</t>
        </is>
      </c>
      <c>
        <is>
          <t>20.10.2022 14:15:41</t>
        </is>
      </c>
      <c>
        <v>2.803611111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92.519167</v>
      </c>
    </row>
    <row>
      <c>
        <v>2397385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K-3761 35-02-K03761_B_56364257_56364257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20.10.2022 11:31:53</t>
        </is>
      </c>
      <c>
        <is>
          <t>20.10.2022 12:06:39</t>
        </is>
      </c>
      <c>
        <v>0.579444444</v>
      </c>
      <c>
        <v>0</v>
      </c>
      <c>
        <v>267</v>
      </c>
      <c>
        <v>0</v>
      </c>
      <c>
        <v>0</v>
      </c>
      <c>
        <v>0</v>
      </c>
      <c>
        <v>0</v>
      </c>
      <c>
        <v>0</v>
      </c>
      <c>
        <v>154.711667</v>
      </c>
      <c>
        <v>0</v>
      </c>
      <c>
        <v>0</v>
      </c>
      <c>
        <v>0</v>
      </c>
      <c>
        <v>0</v>
      </c>
    </row>
    <row>
      <c>
        <v>2397375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M06_72124446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11:36:37</t>
        </is>
      </c>
      <c>
        <is>
          <t>20.10.2022 12:49:38</t>
        </is>
      </c>
      <c>
        <v>1.216944444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154.551944</v>
      </c>
      <c>
        <v>0</v>
      </c>
      <c>
        <v>0</v>
      </c>
      <c>
        <v>0</v>
      </c>
      <c>
        <v>0</v>
      </c>
    </row>
    <row>
      <c>
        <v>2397378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DÜNDARLI KÖK 35-29-L00053_SOMAK - MUSALAR L05_72215898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11:41:27</t>
        </is>
      </c>
      <c>
        <is>
          <t>20.10.2022 12:09:31</t>
        </is>
      </c>
      <c>
        <v>0.467777777</v>
      </c>
      <c>
        <v>2</v>
      </c>
      <c>
        <v>221</v>
      </c>
      <c>
        <v>0</v>
      </c>
      <c>
        <v>0</v>
      </c>
      <c>
        <v>4</v>
      </c>
      <c>
        <v>213</v>
      </c>
      <c>
        <v>0.935556</v>
      </c>
      <c>
        <v>103.378889</v>
      </c>
      <c>
        <v>0</v>
      </c>
      <c>
        <v>0</v>
      </c>
      <c>
        <v>1.871111</v>
      </c>
      <c>
        <v>99.636667</v>
      </c>
    </row>
    <row>
      <c>
        <v>2397392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KIZILAĞAÇ AHMETLER TR-2 35-20-L00353_966376009_966376009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11:44:16</t>
        </is>
      </c>
      <c>
        <is>
          <t>20.10.2022 15:52:33</t>
        </is>
      </c>
      <c>
        <v>4.138055555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4.138056</v>
      </c>
      <c>
        <v>0</v>
      </c>
      <c>
        <v>0</v>
      </c>
      <c>
        <v>0</v>
      </c>
      <c>
        <v>0</v>
      </c>
    </row>
    <row>
      <c>
        <v>2397384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DM-3 35-26-M00795_DM-3/16 M05_2303003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20.10.2022 11:51:46</t>
        </is>
      </c>
      <c>
        <is>
          <t>20.10.2022 11:58:03</t>
        </is>
      </c>
      <c>
        <v>0.104722222</v>
      </c>
      <c>
        <v>1</v>
      </c>
      <c>
        <v>3351</v>
      </c>
      <c>
        <v>0</v>
      </c>
      <c>
        <v>0</v>
      </c>
      <c>
        <v>0</v>
      </c>
      <c>
        <v>0</v>
      </c>
      <c>
        <v>0.104722</v>
      </c>
      <c>
        <v>350.924166</v>
      </c>
      <c>
        <v>0</v>
      </c>
      <c>
        <v>0</v>
      </c>
      <c>
        <v>0</v>
      </c>
      <c>
        <v>0</v>
      </c>
    </row>
    <row>
      <c>
        <v>2397389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A SANTRALİ İM/DM 45-82-A00001_HatBaşıAyırıcı_53136106 L14_53136106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20.10.2022 11:59:56</t>
        </is>
      </c>
      <c>
        <is>
          <t>20.10.2022 15:24:34</t>
        </is>
      </c>
      <c>
        <v>3.410555555</v>
      </c>
      <c>
        <v>3</v>
      </c>
      <c>
        <v>203</v>
      </c>
      <c>
        <v>0</v>
      </c>
      <c>
        <v>0</v>
      </c>
      <c>
        <v>0</v>
      </c>
      <c>
        <v>0</v>
      </c>
      <c>
        <v>10.231667</v>
      </c>
      <c>
        <v>692.342778</v>
      </c>
      <c>
        <v>0</v>
      </c>
      <c>
        <v>0</v>
      </c>
      <c>
        <v>0</v>
      </c>
      <c>
        <v>0</v>
      </c>
    </row>
    <row>
      <c>
        <v>2397405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20.10.2022 12:02:06</t>
        </is>
      </c>
      <c>
        <is>
          <t>20.10.2022 13:24:02</t>
        </is>
      </c>
      <c>
        <v>1.365555555</v>
      </c>
      <c>
        <v>4</v>
      </c>
      <c>
        <v>528</v>
      </c>
      <c>
        <v>0</v>
      </c>
      <c>
        <v>0</v>
      </c>
      <c>
        <v>0</v>
      </c>
      <c>
        <v>0</v>
      </c>
      <c>
        <v>5.462222</v>
      </c>
      <c>
        <v>721.013333</v>
      </c>
      <c>
        <v>0</v>
      </c>
      <c>
        <v>0</v>
      </c>
      <c>
        <v>0</v>
      </c>
      <c>
        <v>0</v>
      </c>
    </row>
    <row>
      <c>
        <v>2397397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DOĞAKÖY TR-1 35-28-M00213_B_56357855_56357855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20.10.2022 12:10:32</t>
        </is>
      </c>
      <c>
        <is>
          <t>20.10.2022 13:31:46</t>
        </is>
      </c>
      <c>
        <v>1.353888888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121.85</v>
      </c>
      <c>
        <v>0</v>
      </c>
      <c>
        <v>0</v>
      </c>
      <c>
        <v>0</v>
      </c>
      <c>
        <v>0</v>
      </c>
    </row>
    <row>
      <c>
        <v>2397398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ESKİ FOÇA İM 35-23-A00001_HatBaşıAyırıcı_88020576 M02_88020576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12:10:45</t>
        </is>
      </c>
      <c>
        <is>
          <t>20.10.2022 17:43:58</t>
        </is>
      </c>
      <c>
        <v>5.553611111</v>
      </c>
      <c>
        <v>3</v>
      </c>
      <c>
        <v>0</v>
      </c>
      <c>
        <v>0</v>
      </c>
      <c>
        <v>0</v>
      </c>
      <c>
        <v>0</v>
      </c>
      <c>
        <v>0</v>
      </c>
      <c>
        <v>16.660833</v>
      </c>
      <c>
        <v>0</v>
      </c>
      <c>
        <v>0</v>
      </c>
      <c>
        <v>0</v>
      </c>
      <c>
        <v>0</v>
      </c>
      <c>
        <v>0</v>
      </c>
    </row>
    <row>
      <c>
        <v>2397399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TR-6 45-71-M01473_966066967_966066967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12:12:07</t>
        </is>
      </c>
      <c>
        <is>
          <t>20.10.2022 14:54:53</t>
        </is>
      </c>
      <c>
        <v>2.712777777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24.415</v>
      </c>
      <c>
        <v>0</v>
      </c>
      <c>
        <v>0</v>
      </c>
      <c>
        <v>0</v>
      </c>
      <c>
        <v>0</v>
      </c>
    </row>
    <row>
      <c>
        <v>2397406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L-185 35-18-L00185_950457313_950457313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12:31:30</t>
        </is>
      </c>
      <c>
        <is>
          <t>20.10.2022 16:28:26</t>
        </is>
      </c>
      <c>
        <v>3.948888888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3.948889</v>
      </c>
      <c>
        <v>0</v>
      </c>
      <c>
        <v>0</v>
      </c>
    </row>
    <row>
      <c>
        <v>2397410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DEMİRCİ TR-2 35-26-M01435_956631006_956631006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12:33:59</t>
        </is>
      </c>
      <c>
        <is>
          <t>20.10.2022 14:05:35</t>
        </is>
      </c>
      <c>
        <v>1.526666666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3.053333</v>
      </c>
      <c>
        <v>0</v>
      </c>
      <c>
        <v>0</v>
      </c>
      <c>
        <v>0</v>
      </c>
      <c>
        <v>0</v>
      </c>
    </row>
    <row>
      <c>
        <v>2397411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TR-37 45-77-L00037_945487812_945487812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12:35:58</t>
        </is>
      </c>
      <c>
        <is>
          <t>20.10.2022 14:54:14</t>
        </is>
      </c>
      <c>
        <v>2.304444444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2.304444</v>
      </c>
      <c>
        <v>0</v>
      </c>
      <c>
        <v>0</v>
      </c>
    </row>
    <row>
      <c>
        <v>2397407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TR-45 35-23-L00045_HÜKÜMET KONAĞI L04_72150619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20.10.2022 12:36:00</t>
        </is>
      </c>
      <c>
        <is>
          <t>20.10.2022 15:46:51</t>
        </is>
      </c>
      <c>
        <v>3.180833333</v>
      </c>
      <c>
        <v>1</v>
      </c>
      <c>
        <v>0</v>
      </c>
      <c>
        <v>0</v>
      </c>
      <c>
        <v>0</v>
      </c>
      <c>
        <v>0</v>
      </c>
      <c>
        <v>0</v>
      </c>
      <c>
        <v>3.180833</v>
      </c>
      <c>
        <v>0</v>
      </c>
      <c>
        <v>0</v>
      </c>
      <c>
        <v>0</v>
      </c>
      <c>
        <v>0</v>
      </c>
      <c>
        <v>0</v>
      </c>
    </row>
    <row>
      <c>
        <v>2397420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TR-55 35-17-M00055_B_60983111_60983111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12:54:41</t>
        </is>
      </c>
      <c>
        <is>
          <t>20.10.2022 15:24:53</t>
        </is>
      </c>
      <c>
        <v>2.503333333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172.73</v>
      </c>
      <c>
        <v>0</v>
      </c>
      <c>
        <v>0</v>
      </c>
      <c>
        <v>0</v>
      </c>
      <c>
        <v>0</v>
      </c>
    </row>
    <row>
      <c>
        <v>2397421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K-834 35-01-K00834_35-01-K00834_2352872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13:01:16</t>
        </is>
      </c>
      <c>
        <is>
          <t>20.10.2022 17:11:00</t>
        </is>
      </c>
      <c>
        <v>4.162222222</v>
      </c>
      <c>
        <v>0</v>
      </c>
      <c>
        <v>952</v>
      </c>
      <c>
        <v>0</v>
      </c>
      <c>
        <v>0</v>
      </c>
      <c>
        <v>0</v>
      </c>
      <c>
        <v>0</v>
      </c>
      <c>
        <v>0</v>
      </c>
      <c>
        <v>3962.435555</v>
      </c>
      <c>
        <v>0</v>
      </c>
      <c>
        <v>0</v>
      </c>
      <c>
        <v>0</v>
      </c>
      <c>
        <v>0</v>
      </c>
    </row>
    <row>
      <c>
        <v>2397422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BAŞIBÜYÜK KÖK 45-77-L00158_HatBaşıAyırıcı_76441428 L04_76441428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13:02:36</t>
        </is>
      </c>
      <c>
        <is>
          <t>20.10.2022 14:16:56</t>
        </is>
      </c>
      <c>
        <v>1.238888888</v>
      </c>
      <c>
        <v>0</v>
      </c>
      <c>
        <v>0</v>
      </c>
      <c>
        <v>0</v>
      </c>
      <c>
        <v>0</v>
      </c>
      <c>
        <v>0</v>
      </c>
      <c>
        <v>332</v>
      </c>
      <c>
        <v>0</v>
      </c>
      <c>
        <v>0</v>
      </c>
      <c>
        <v>0</v>
      </c>
      <c>
        <v>0</v>
      </c>
      <c>
        <v>0</v>
      </c>
      <c>
        <v>411.311111</v>
      </c>
    </row>
    <row>
      <c>
        <v>2397423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M06_72124446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13:12:19</t>
        </is>
      </c>
      <c>
        <is>
          <t>20.10.2022 14:11:50</t>
        </is>
      </c>
      <c>
        <v>0.991944444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125.976944</v>
      </c>
      <c>
        <v>0</v>
      </c>
      <c>
        <v>0</v>
      </c>
      <c>
        <v>0</v>
      </c>
      <c>
        <v>0</v>
      </c>
    </row>
    <row>
      <c>
        <v>2397432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TR-4/18 İSKELE L04_72170453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13:18:47</t>
        </is>
      </c>
      <c>
        <is>
          <t>20.10.2022 17:14:15</t>
        </is>
      </c>
      <c>
        <v>3.924444444</v>
      </c>
      <c>
        <v>0</v>
      </c>
      <c>
        <v>0</v>
      </c>
      <c>
        <v>4</v>
      </c>
      <c>
        <v>1614</v>
      </c>
      <c>
        <v>0</v>
      </c>
      <c>
        <v>0</v>
      </c>
      <c>
        <v>0</v>
      </c>
      <c>
        <v>0</v>
      </c>
      <c>
        <v>15.697778</v>
      </c>
      <c>
        <v>6334.053333</v>
      </c>
      <c>
        <v>0</v>
      </c>
      <c>
        <v>0</v>
      </c>
    </row>
    <row>
      <c>
        <v>2397428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AKÇAŞEHİR KÖK 35-29-L00035_HatBaşıAyırıcı_81517562 L04_81517562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13:20:36</t>
        </is>
      </c>
      <c>
        <is>
          <t>20.10.2022 15:38:11</t>
        </is>
      </c>
      <c>
        <v>2.293055555</v>
      </c>
      <c>
        <v>0</v>
      </c>
      <c>
        <v>0</v>
      </c>
      <c>
        <v>0</v>
      </c>
      <c>
        <v>0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288.925</v>
      </c>
    </row>
    <row>
      <c>
        <v>2397429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35-29-A00001_HatBaşıAyırıcı_53133437 M03_53133437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13:20:40</t>
        </is>
      </c>
      <c>
        <is>
          <t>20.10.2022 13:42:40</t>
        </is>
      </c>
      <c>
        <v>0.366666666</v>
      </c>
      <c>
        <v>0</v>
      </c>
      <c>
        <v>10</v>
      </c>
      <c>
        <v>0</v>
      </c>
      <c>
        <v>0</v>
      </c>
      <c>
        <v>0</v>
      </c>
      <c>
        <v>2</v>
      </c>
      <c>
        <v>0</v>
      </c>
      <c>
        <v>3.666667</v>
      </c>
      <c>
        <v>0</v>
      </c>
      <c>
        <v>0</v>
      </c>
      <c>
        <v>0</v>
      </c>
      <c>
        <v>0.733333</v>
      </c>
    </row>
    <row>
      <c>
        <v>2397431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K-4369 35-01-K04369_35-01-K04369_65826570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13:21:31</t>
        </is>
      </c>
      <c>
        <is>
          <t>20.10.2022 17:25:17</t>
        </is>
      </c>
      <c>
        <v>4.062777777</v>
      </c>
      <c>
        <v>0</v>
      </c>
      <c>
        <v>313</v>
      </c>
      <c>
        <v>0</v>
      </c>
      <c>
        <v>0</v>
      </c>
      <c>
        <v>0</v>
      </c>
      <c>
        <v>0</v>
      </c>
      <c>
        <v>0</v>
      </c>
      <c>
        <v>1271.649444</v>
      </c>
      <c>
        <v>0</v>
      </c>
      <c>
        <v>0</v>
      </c>
      <c>
        <v>0</v>
      </c>
      <c>
        <v>0</v>
      </c>
    </row>
    <row>
      <c>
        <v>2397435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45-72-M00309_RAHMİYE-2 TARIMSAL SULAMA M03_2310885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13:24:49</t>
        </is>
      </c>
      <c>
        <is>
          <t>20.10.2022 14:15:25</t>
        </is>
      </c>
      <c>
        <v>0.843333333</v>
      </c>
      <c>
        <v>13</v>
      </c>
      <c>
        <v>74</v>
      </c>
      <c>
        <v>0</v>
      </c>
      <c>
        <v>0</v>
      </c>
      <c>
        <v>0</v>
      </c>
      <c>
        <v>0</v>
      </c>
      <c>
        <v>10.963333</v>
      </c>
      <c>
        <v>62.406667</v>
      </c>
      <c>
        <v>0</v>
      </c>
      <c>
        <v>0</v>
      </c>
      <c>
        <v>0</v>
      </c>
      <c>
        <v>0</v>
      </c>
    </row>
    <row>
      <c>
        <v>2397440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DAĞCIYUSUF TR-7 45-73-M01330_945654401_945654401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13:31:59</t>
        </is>
      </c>
      <c>
        <is>
          <t>20.10.2022 16:01:42</t>
        </is>
      </c>
      <c>
        <v>2.495277777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4.990556</v>
      </c>
    </row>
    <row>
      <c>
        <v>2397438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AKÇAŞEHİR KÖK 35-29-L00035_HatBaşıAyırıcı_53133104 L04_53133104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13:34:19</t>
        </is>
      </c>
      <c>
        <is>
          <t>20.10.2022 15:40:02</t>
        </is>
      </c>
      <c>
        <v>2.095277777</v>
      </c>
      <c>
        <v>0</v>
      </c>
      <c>
        <v>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201.146667</v>
      </c>
    </row>
    <row>
      <c>
        <v>2397439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SUBAŞI TR-6 35-26-L00473_956611731_956611731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13:35:07</t>
        </is>
      </c>
      <c>
        <is>
          <t>20.10.2022 14:13:52</t>
        </is>
      </c>
      <c>
        <v>0.645833333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0.645833</v>
      </c>
      <c>
        <v>0</v>
      </c>
      <c>
        <v>0</v>
      </c>
      <c>
        <v>0</v>
      </c>
      <c>
        <v>0</v>
      </c>
    </row>
    <row>
      <c>
        <v>2397445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K-884 35-01-K00884_35-01-K00884_2367192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20.10.2022 13:40:56</t>
        </is>
      </c>
      <c>
        <is>
          <t>20.10.2022 16:20:28</t>
        </is>
      </c>
      <c>
        <v>2.658888888</v>
      </c>
      <c>
        <v>0</v>
      </c>
      <c>
        <v>839</v>
      </c>
      <c>
        <v>0</v>
      </c>
      <c>
        <v>0</v>
      </c>
      <c>
        <v>0</v>
      </c>
      <c>
        <v>0</v>
      </c>
      <c>
        <v>0</v>
      </c>
      <c>
        <v>2230.807777</v>
      </c>
      <c>
        <v>0</v>
      </c>
      <c>
        <v>0</v>
      </c>
      <c>
        <v>0</v>
      </c>
      <c>
        <v>0</v>
      </c>
    </row>
    <row>
      <c>
        <v>2397449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M-42 35-02-M00042__81571169_81571169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20.10.2022 13:49:27</t>
        </is>
      </c>
      <c>
        <is>
          <t>20.10.2022 15:03:04</t>
        </is>
      </c>
      <c>
        <v>1.226944444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147.233333</v>
      </c>
      <c>
        <v>0</v>
      </c>
      <c>
        <v>0</v>
      </c>
      <c>
        <v>0</v>
      </c>
      <c>
        <v>0</v>
      </c>
    </row>
    <row>
      <c>
        <v>2397450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SELÇİKLİ PAZARYOLU TR-2 45-72-L00903_B_56392871_56392871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13:52:05</t>
        </is>
      </c>
      <c>
        <is>
          <t>20.10.2022 14:49:49</t>
        </is>
      </c>
      <c>
        <v>0.962222222</v>
      </c>
      <c>
        <v>0</v>
      </c>
      <c>
        <v>4</v>
      </c>
      <c>
        <v>0</v>
      </c>
      <c>
        <v>0</v>
      </c>
      <c>
        <v>0</v>
      </c>
      <c>
        <v>15</v>
      </c>
      <c>
        <v>0</v>
      </c>
      <c>
        <v>3.848889</v>
      </c>
      <c>
        <v>0</v>
      </c>
      <c>
        <v>0</v>
      </c>
      <c>
        <v>0</v>
      </c>
      <c>
        <v>14.433333</v>
      </c>
    </row>
    <row>
      <c>
        <v>2397446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TR-1/68 45-72-M00068_A_56393946_56393946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13:52:56</t>
        </is>
      </c>
      <c>
        <is>
          <t>20.10.2022 15:36:15</t>
        </is>
      </c>
      <c>
        <v>1.721944444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251.403889</v>
      </c>
      <c>
        <v>0</v>
      </c>
      <c>
        <v>0</v>
      </c>
      <c>
        <v>0</v>
      </c>
      <c>
        <v>0</v>
      </c>
    </row>
    <row>
      <c>
        <v>2397447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SARIGÖL TR-29 45-79-M00029_A_56403471_56403471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20.10.2022 13:53:46</t>
        </is>
      </c>
      <c>
        <is>
          <t>20.10.2022 15:52:04</t>
        </is>
      </c>
      <c>
        <v>1.971666666</v>
      </c>
      <c>
        <v>0</v>
      </c>
      <c>
        <v>0</v>
      </c>
      <c>
        <v>0</v>
      </c>
      <c>
        <v>118</v>
      </c>
      <c>
        <v>0</v>
      </c>
      <c>
        <v>0</v>
      </c>
      <c>
        <v>0</v>
      </c>
      <c>
        <v>0</v>
      </c>
      <c>
        <v>0</v>
      </c>
      <c>
        <v>232.656667</v>
      </c>
      <c>
        <v>0</v>
      </c>
      <c>
        <v>0</v>
      </c>
    </row>
    <row>
      <c>
        <v>2397455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M-2729 35-04-M02729_99286496_99286496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14:01:04</t>
        </is>
      </c>
      <c>
        <is>
          <t>20.10.2022 16:08:05</t>
        </is>
      </c>
      <c>
        <v>2.116944444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6.350833</v>
      </c>
      <c>
        <v>0</v>
      </c>
      <c>
        <v>0</v>
      </c>
      <c>
        <v>0</v>
      </c>
      <c>
        <v>0</v>
      </c>
    </row>
    <row>
      <c>
        <v>2397451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TOKMAKLI KÖK 45-86-M00047_TOKMAKLI M05_72227683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20.10.2022 14:01:08</t>
        </is>
      </c>
      <c>
        <is>
          <t>20.10.2022 14:01:38</t>
        </is>
      </c>
      <c>
        <v>0.008333333</v>
      </c>
      <c>
        <v>0</v>
      </c>
      <c>
        <v>4</v>
      </c>
      <c>
        <v>14</v>
      </c>
      <c>
        <v>138</v>
      </c>
      <c>
        <v>49</v>
      </c>
      <c>
        <v>971</v>
      </c>
      <c>
        <v>0</v>
      </c>
      <c>
        <v>0.033333</v>
      </c>
      <c>
        <v>0.116667</v>
      </c>
      <c>
        <v>1.15</v>
      </c>
      <c>
        <v>0.408333</v>
      </c>
      <c>
        <v>8.091666</v>
      </c>
    </row>
    <row>
      <c>
        <v>2397457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K-3743 35-01-K03743_K-1534 K01_65815415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14:09:18</t>
        </is>
      </c>
      <c>
        <is>
          <t>20.10.2022 17:08:19</t>
        </is>
      </c>
      <c>
        <v>2.983611111</v>
      </c>
      <c>
        <v>1</v>
      </c>
      <c>
        <v>911</v>
      </c>
      <c>
        <v>0</v>
      </c>
      <c>
        <v>0</v>
      </c>
      <c>
        <v>0</v>
      </c>
      <c>
        <v>0</v>
      </c>
      <c>
        <v>2.983611</v>
      </c>
      <c>
        <v>2718.069722</v>
      </c>
      <c>
        <v>0</v>
      </c>
      <c>
        <v>0</v>
      </c>
      <c>
        <v>0</v>
      </c>
      <c>
        <v>0</v>
      </c>
    </row>
    <row>
      <c>
        <v>2397466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35-01-A00012_GÖZTEPE-2 M14_2054532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14:10:38</t>
        </is>
      </c>
      <c>
        <is>
          <t>20.10.2022 18:00:23</t>
        </is>
      </c>
      <c>
        <v>3.829166666</v>
      </c>
      <c>
        <v>13</v>
      </c>
      <c>
        <v>21195</v>
      </c>
      <c>
        <v>0</v>
      </c>
      <c>
        <v>0</v>
      </c>
      <c>
        <v>0</v>
      </c>
      <c>
        <v>0</v>
      </c>
      <c>
        <v>49.779167</v>
      </c>
      <c>
        <v>81159.187486</v>
      </c>
      <c>
        <v>0</v>
      </c>
      <c>
        <v>0</v>
      </c>
      <c>
        <v>0</v>
      </c>
      <c>
        <v>0</v>
      </c>
    </row>
    <row>
      <c>
        <v>2397459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BERGAMA TM 35-16-A00004_HatBaşıAyırıcı_53140606 M06_53140606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14:12:11</t>
        </is>
      </c>
      <c>
        <is>
          <t>20.10.2022 17:29:36</t>
        </is>
      </c>
      <c>
        <v>3.290277777</v>
      </c>
      <c>
        <v>3</v>
      </c>
      <c>
        <v>18</v>
      </c>
      <c>
        <v>0</v>
      </c>
      <c>
        <v>0</v>
      </c>
      <c>
        <v>0</v>
      </c>
      <c>
        <v>0</v>
      </c>
      <c>
        <v>9.870833</v>
      </c>
      <c>
        <v>59.225</v>
      </c>
      <c>
        <v>0</v>
      </c>
      <c>
        <v>0</v>
      </c>
      <c>
        <v>0</v>
      </c>
      <c>
        <v>0</v>
      </c>
    </row>
    <row>
      <c>
        <v>2397460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EĞLENHOCA TR-2 35-21-L00119_A_56373243_56373243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14:14:02</t>
        </is>
      </c>
      <c>
        <is>
          <t>20.10.2022 16:10:14</t>
        </is>
      </c>
      <c>
        <v>1.936666666</v>
      </c>
      <c>
        <v>0</v>
      </c>
      <c>
        <v>71</v>
      </c>
      <c>
        <v>0</v>
      </c>
      <c>
        <v>0</v>
      </c>
      <c>
        <v>0</v>
      </c>
      <c>
        <v>0</v>
      </c>
      <c>
        <v>0</v>
      </c>
      <c>
        <v>137.503333</v>
      </c>
      <c>
        <v>0</v>
      </c>
      <c>
        <v>0</v>
      </c>
      <c>
        <v>0</v>
      </c>
      <c>
        <v>0</v>
      </c>
    </row>
    <row>
      <c>
        <v>2397465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BEĞENLER TR-1 45-75-M00179_A_56393981_56393981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20.10.2022 14:23:12</t>
        </is>
      </c>
      <c>
        <is>
          <t>20.10.2022 16:04:15</t>
        </is>
      </c>
      <c>
        <v>1.684166666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3.368333</v>
      </c>
    </row>
    <row>
      <c>
        <v>2397467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GÜMÜŞÇAY TR-1 45-73-M00903_945643533_945643533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14:23:47</t>
        </is>
      </c>
      <c>
        <is>
          <t>20.10.2022 18:12:09</t>
        </is>
      </c>
      <c>
        <v>3.806111111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3.806111</v>
      </c>
      <c>
        <v>0</v>
      </c>
      <c>
        <v>0</v>
      </c>
      <c>
        <v>0</v>
      </c>
      <c>
        <v>0</v>
      </c>
    </row>
    <row>
      <c>
        <v>2397469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M-2760 35-10-M02760_TCK M02_81656712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14:24:03</t>
        </is>
      </c>
      <c>
        <is>
          <t>20.10.2022 17:54:33</t>
        </is>
      </c>
      <c>
        <v>3.508333333</v>
      </c>
      <c>
        <v>4</v>
      </c>
      <c>
        <v>76</v>
      </c>
      <c>
        <v>0</v>
      </c>
      <c>
        <v>0</v>
      </c>
      <c>
        <v>0</v>
      </c>
      <c>
        <v>0</v>
      </c>
      <c>
        <v>14.033333</v>
      </c>
      <c>
        <v>266.633333</v>
      </c>
      <c>
        <v>0</v>
      </c>
      <c>
        <v>0</v>
      </c>
      <c>
        <v>0</v>
      </c>
      <c>
        <v>0</v>
      </c>
    </row>
    <row>
      <c>
        <v>2397468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GÖLCÜK DM 35-15-L01153_GÖLCÜK L05_67177076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20.10.2022 14:36:18</t>
        </is>
      </c>
      <c>
        <is>
          <t>20.10.2022 15:31:00</t>
        </is>
      </c>
      <c>
        <v>0.911666666</v>
      </c>
      <c>
        <v>0</v>
      </c>
      <c>
        <v>1252</v>
      </c>
      <c>
        <v>0</v>
      </c>
      <c>
        <v>0</v>
      </c>
      <c>
        <v>2</v>
      </c>
      <c>
        <v>97</v>
      </c>
      <c>
        <v>0</v>
      </c>
      <c>
        <v>1141.406666</v>
      </c>
      <c>
        <v>0</v>
      </c>
      <c>
        <v>0</v>
      </c>
      <c>
        <v>1.823333</v>
      </c>
      <c>
        <v>88.431667</v>
      </c>
    </row>
    <row>
      <c>
        <v>2397474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DM-1/13 45-71-M00034_953222178_953222178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14:46:10</t>
        </is>
      </c>
      <c>
        <is>
          <t>20.10.2022 17:00:15</t>
        </is>
      </c>
      <c>
        <v>2.234722222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26.816667</v>
      </c>
      <c>
        <v>0</v>
      </c>
      <c>
        <v>0</v>
      </c>
      <c>
        <v>0</v>
      </c>
      <c>
        <v>0</v>
      </c>
    </row>
    <row>
      <c>
        <v>2397475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TR-69 35-19-L00069_956671100_956671100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14:49:41</t>
        </is>
      </c>
      <c>
        <is>
          <t>20.10.2022 16:00:16</t>
        </is>
      </c>
      <c>
        <v>1.176388888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1.176389</v>
      </c>
      <c>
        <v>0</v>
      </c>
      <c>
        <v>0</v>
      </c>
      <c>
        <v>0</v>
      </c>
      <c>
        <v>0</v>
      </c>
    </row>
    <row>
      <c>
        <v>2397523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ÇUKURALTI M-14 35-25-M00060_ÇUKURALTI M-15 M03_72123885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14:58:00</t>
        </is>
      </c>
      <c>
        <is>
          <t>20.10.2022 17:34:00</t>
        </is>
      </c>
      <c>
        <v>2.6</v>
      </c>
      <c>
        <v>3</v>
      </c>
      <c>
        <v>772</v>
      </c>
      <c>
        <v>0</v>
      </c>
      <c>
        <v>0</v>
      </c>
      <c>
        <v>0</v>
      </c>
      <c>
        <v>0</v>
      </c>
      <c>
        <v>7.8</v>
      </c>
      <c>
        <v>2007.2</v>
      </c>
      <c>
        <v>0</v>
      </c>
      <c>
        <v>0</v>
      </c>
      <c>
        <v>0</v>
      </c>
      <c>
        <v>0</v>
      </c>
    </row>
    <row>
      <c>
        <v>2397494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45-81-M00044_DUMANLAR M03_72038303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14:58:14</t>
        </is>
      </c>
      <c>
        <is>
          <t>20.10.2022 16:29:11</t>
        </is>
      </c>
      <c>
        <v>1.515833333</v>
      </c>
      <c>
        <v>0</v>
      </c>
      <c>
        <v>0</v>
      </c>
      <c>
        <v>0</v>
      </c>
      <c>
        <v>31</v>
      </c>
      <c>
        <v>15</v>
      </c>
      <c>
        <v>1068</v>
      </c>
      <c>
        <v>0</v>
      </c>
      <c>
        <v>0</v>
      </c>
      <c>
        <v>0</v>
      </c>
      <c>
        <v>46.990833</v>
      </c>
      <c>
        <v>22.7375</v>
      </c>
      <c>
        <v>1618.91</v>
      </c>
    </row>
    <row>
      <c>
        <v>2397495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TR-81 35-16-L00081_953318447_953318447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20.10.2022 15:03:07</t>
        </is>
      </c>
      <c>
        <is>
          <t>20.10.2022 19:26:47</t>
        </is>
      </c>
      <c>
        <v>4.394444444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21.972222</v>
      </c>
      <c>
        <v>0</v>
      </c>
      <c>
        <v>0</v>
      </c>
      <c>
        <v>0</v>
      </c>
      <c>
        <v>0</v>
      </c>
    </row>
    <row>
      <c>
        <v>2397498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TR-52 45-78-L00052_953248631_953248631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15:06:08</t>
        </is>
      </c>
      <c>
        <is>
          <t>20.10.2022 16:05:45</t>
        </is>
      </c>
      <c>
        <v>0.993611111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4.968056</v>
      </c>
      <c>
        <v>0</v>
      </c>
      <c>
        <v>0</v>
      </c>
      <c>
        <v>0</v>
      </c>
      <c>
        <v>0</v>
      </c>
    </row>
    <row>
      <c>
        <v>2397502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İĞDECİK TR-3 45-71-M00080_953203821_953203821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15:14:15</t>
        </is>
      </c>
      <c>
        <is>
          <t>20.10.2022 17:56:20</t>
        </is>
      </c>
      <c>
        <v>2.701388888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2.701389</v>
      </c>
      <c>
        <v>0</v>
      </c>
      <c>
        <v>0</v>
      </c>
      <c>
        <v>0</v>
      </c>
      <c>
        <v>0</v>
      </c>
    </row>
    <row>
      <c>
        <v>2397524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K-4013 35-04-K04013_99086020_99086020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20.10.2022 15:22:57</t>
        </is>
      </c>
      <c>
        <is>
          <t>20.10.2022 16:40:27</t>
        </is>
      </c>
      <c>
        <v>1.291666666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5.166667</v>
      </c>
      <c>
        <v>0</v>
      </c>
      <c>
        <v>0</v>
      </c>
      <c>
        <v>0</v>
      </c>
      <c>
        <v>0</v>
      </c>
    </row>
    <row>
      <c>
        <v>2397518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45-83-M00128_CAMBAZLI KÖK M04_47316672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15:25:18</t>
        </is>
      </c>
      <c>
        <is>
          <t>20.10.2022 16:38:18</t>
        </is>
      </c>
      <c>
        <v>1.216666666</v>
      </c>
      <c>
        <v>3</v>
      </c>
      <c>
        <v>2</v>
      </c>
      <c>
        <v>0</v>
      </c>
      <c>
        <v>0</v>
      </c>
      <c>
        <v>0</v>
      </c>
      <c>
        <v>0</v>
      </c>
      <c>
        <v>3.65</v>
      </c>
      <c>
        <v>2.433333</v>
      </c>
      <c>
        <v>0</v>
      </c>
      <c>
        <v>0</v>
      </c>
      <c>
        <v>0</v>
      </c>
      <c>
        <v>0</v>
      </c>
    </row>
    <row>
      <c>
        <v>2397530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M08_2329824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15:34:48</t>
        </is>
      </c>
      <c>
        <is>
          <t>20.10.2022 15:49:33</t>
        </is>
      </c>
      <c>
        <v>0.245833333</v>
      </c>
      <c>
        <v>146</v>
      </c>
      <c>
        <v>411</v>
      </c>
      <c>
        <v>0</v>
      </c>
      <c>
        <v>0</v>
      </c>
      <c>
        <v>0</v>
      </c>
      <c>
        <v>0</v>
      </c>
      <c>
        <v>35.891667</v>
      </c>
      <c>
        <v>101.0375</v>
      </c>
      <c>
        <v>0</v>
      </c>
      <c>
        <v>0</v>
      </c>
      <c>
        <v>0</v>
      </c>
      <c>
        <v>0</v>
      </c>
    </row>
    <row>
      <c>
        <v>2397535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HÜSEYİN DAĞLI SULAMA GRUBU 35-29-M00292_A_56373865_56373865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15:40:51</t>
        </is>
      </c>
      <c>
        <is>
          <t>20.10.2022 17:19:17</t>
        </is>
      </c>
      <c>
        <v>1.640555555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9.843333</v>
      </c>
      <c>
        <v>0</v>
      </c>
      <c>
        <v>0</v>
      </c>
      <c>
        <v>0</v>
      </c>
      <c>
        <v>0</v>
      </c>
    </row>
    <row>
      <c>
        <v>2397537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K-2778 35-09-K02778_TRAFO K01_47027610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20.10.2022 15:43:05</t>
        </is>
      </c>
      <c>
        <is>
          <t>20.10.2022 16:26:16</t>
        </is>
      </c>
      <c>
        <v>0.719722222</v>
      </c>
      <c>
        <v>0</v>
      </c>
      <c>
        <v>324</v>
      </c>
      <c>
        <v>0</v>
      </c>
      <c>
        <v>0</v>
      </c>
      <c>
        <v>0</v>
      </c>
      <c>
        <v>0</v>
      </c>
      <c>
        <v>0</v>
      </c>
      <c>
        <v>233.19</v>
      </c>
      <c>
        <v>0</v>
      </c>
      <c>
        <v>0</v>
      </c>
      <c>
        <v>0</v>
      </c>
      <c>
        <v>0</v>
      </c>
    </row>
    <row>
      <c>
        <v>2397536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35-26-M00115__56359053_56359053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15:47:19</t>
        </is>
      </c>
      <c>
        <is>
          <t>20.10.2022 16:33:13</t>
        </is>
      </c>
      <c>
        <v>0.765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30.6</v>
      </c>
      <c>
        <v>0</v>
      </c>
      <c>
        <v>0</v>
      </c>
      <c>
        <v>0</v>
      </c>
      <c>
        <v>0</v>
      </c>
    </row>
    <row>
      <c>
        <v>2397538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ÇALTIDERE KÖK 35-17-M00231_ÖLÇÜ M02_66291233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15:56:44</t>
        </is>
      </c>
      <c>
        <is>
          <t>20.10.2022 16:34:49</t>
        </is>
      </c>
      <c>
        <v>0.634722222</v>
      </c>
      <c>
        <v>20</v>
      </c>
      <c>
        <v>212</v>
      </c>
      <c>
        <v>0</v>
      </c>
      <c>
        <v>0</v>
      </c>
      <c>
        <v>0</v>
      </c>
      <c>
        <v>0</v>
      </c>
      <c>
        <v>12.694444</v>
      </c>
      <c>
        <v>134.561111</v>
      </c>
      <c>
        <v>0</v>
      </c>
      <c>
        <v>0</v>
      </c>
      <c>
        <v>0</v>
      </c>
      <c>
        <v>0</v>
      </c>
    </row>
    <row>
      <c>
        <v>2397541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35-20-A00002_YAKAPINAR KÖK L06_2054998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16:01:44</t>
        </is>
      </c>
      <c>
        <is>
          <t>20.10.2022 16:07:31</t>
        </is>
      </c>
      <c>
        <v>0.096388888</v>
      </c>
      <c>
        <v>43</v>
      </c>
      <c>
        <v>1832</v>
      </c>
      <c>
        <v>0</v>
      </c>
      <c>
        <v>0</v>
      </c>
      <c>
        <v>0</v>
      </c>
      <c>
        <v>0</v>
      </c>
      <c>
        <v>4.144722</v>
      </c>
      <c>
        <v>176.584443</v>
      </c>
      <c>
        <v>0</v>
      </c>
      <c>
        <v>0</v>
      </c>
      <c>
        <v>0</v>
      </c>
      <c>
        <v>0</v>
      </c>
    </row>
    <row>
      <c>
        <v>2397550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KABAKUM BANKACILAR TR-1 35-30-M00207_955310760_955310760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16:06:39</t>
        </is>
      </c>
      <c>
        <is>
          <t>20.10.2022 17:00:01</t>
        </is>
      </c>
      <c>
        <v>0.889444444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0.889444</v>
      </c>
      <c>
        <v>0</v>
      </c>
      <c>
        <v>0</v>
      </c>
    </row>
    <row>
      <c>
        <v>2397552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DM-12/TR-1 45-73-M00067_ÜNİVERSİTE BAKLACI M01_65917902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16:11:52</t>
        </is>
      </c>
      <c>
        <is>
          <t>20.10.2022 16:33:14</t>
        </is>
      </c>
      <c>
        <v>0.356111111</v>
      </c>
      <c>
        <v>14</v>
      </c>
      <c>
        <v>432</v>
      </c>
      <c>
        <v>0</v>
      </c>
      <c>
        <v>0</v>
      </c>
      <c>
        <v>0</v>
      </c>
      <c>
        <v>0</v>
      </c>
      <c>
        <v>4.985556</v>
      </c>
      <c>
        <v>153.84</v>
      </c>
      <c>
        <v>0</v>
      </c>
      <c>
        <v>0</v>
      </c>
      <c>
        <v>0</v>
      </c>
      <c>
        <v>0</v>
      </c>
    </row>
    <row>
      <c>
        <v>2397556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BIÇAKÇI OVACIK TR-6 35-15-L00085_B_56368242_56368242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16:17:28</t>
        </is>
      </c>
      <c>
        <is>
          <t>20.10.2022 19:47:00</t>
        </is>
      </c>
      <c>
        <v>3.492222222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27.937778</v>
      </c>
    </row>
    <row>
      <c>
        <v>2397553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TR-69 35-19-L00069__81637336_81637336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16:18:33</t>
        </is>
      </c>
      <c>
        <is>
          <t>20.10.2022 19:12:21</t>
        </is>
      </c>
      <c>
        <v>2.896666666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173.8</v>
      </c>
      <c>
        <v>0</v>
      </c>
      <c>
        <v>0</v>
      </c>
      <c>
        <v>0</v>
      </c>
      <c>
        <v>0</v>
      </c>
    </row>
    <row>
      <c>
        <v>2397557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OVAKENT TR-7 35-15-L00583_A_56406982_56406982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16:22:34</t>
        </is>
      </c>
      <c>
        <is>
          <t>20.10.2022 18:41:01</t>
        </is>
      </c>
      <c>
        <v>2.3075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69.225</v>
      </c>
      <c>
        <v>0</v>
      </c>
      <c>
        <v>0</v>
      </c>
      <c>
        <v>0</v>
      </c>
      <c>
        <v>0</v>
      </c>
    </row>
    <row>
      <c>
        <v>2397563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TERMAL KENT SİTESİ 35-18-M00030_DAĞITIM TRAFO M-30 TERMAL KENT SİTESİ M02_72091525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16:29:31</t>
        </is>
      </c>
      <c>
        <is>
          <t>20.10.2022 18:28:14</t>
        </is>
      </c>
      <c>
        <v>1.978611111</v>
      </c>
      <c>
        <v>0</v>
      </c>
      <c>
        <v>0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110.802222</v>
      </c>
    </row>
    <row>
      <c>
        <v>2397560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ÇAMKÖY TOPRAK SULAMA TR-2 35-16-M00229_DIREK TIPI TRAFO HUCRESI H01_2043253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20.10.2022 16:30:49</t>
        </is>
      </c>
      <c>
        <is>
          <t>20.10.2022 18:34:48</t>
        </is>
      </c>
      <c>
        <v>2.066388888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12.398333</v>
      </c>
      <c>
        <v>0</v>
      </c>
      <c>
        <v>0</v>
      </c>
      <c>
        <v>0</v>
      </c>
      <c>
        <v>0</v>
      </c>
    </row>
    <row>
      <c>
        <v>2397568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DM-8/24 45-71-M00296_953202698_953202698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16:43:54</t>
        </is>
      </c>
      <c>
        <is>
          <t>20.10.2022 18:12:42</t>
        </is>
      </c>
      <c>
        <v>1.48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17.76</v>
      </c>
      <c>
        <v>0</v>
      </c>
      <c>
        <v>0</v>
      </c>
      <c>
        <v>0</v>
      </c>
      <c>
        <v>0</v>
      </c>
    </row>
    <row>
      <c>
        <v>2397569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M-3437(YATIRIM REZERVE) 35-03-M03437_910310405_910310405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16:48:45</t>
        </is>
      </c>
      <c>
        <is>
          <t>20.10.2022 18:46:22</t>
        </is>
      </c>
      <c>
        <v>1.960277777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1.960278</v>
      </c>
      <c>
        <v>0</v>
      </c>
      <c>
        <v>0</v>
      </c>
      <c>
        <v>0</v>
      </c>
      <c>
        <v>0</v>
      </c>
    </row>
    <row>
      <c>
        <v>2397570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L-175 35-18-L00175_35-18-L00175_49892683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20.10.2022 16:52:38</t>
        </is>
      </c>
      <c>
        <is>
          <t>20.10.2022 17:29:05</t>
        </is>
      </c>
      <c>
        <v>0.6075</v>
      </c>
      <c>
        <v>0</v>
      </c>
      <c>
        <v>0</v>
      </c>
      <c>
        <v>0</v>
      </c>
      <c>
        <v>457</v>
      </c>
      <c>
        <v>0</v>
      </c>
      <c>
        <v>0</v>
      </c>
      <c>
        <v>0</v>
      </c>
      <c>
        <v>0</v>
      </c>
      <c>
        <v>0</v>
      </c>
      <c>
        <v>277.6275</v>
      </c>
      <c>
        <v>0</v>
      </c>
      <c>
        <v>0</v>
      </c>
    </row>
    <row>
      <c>
        <v>2397572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M-458 (DM-3/5) 35-17-M00458_950302489_950302489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16:57:08</t>
        </is>
      </c>
      <c>
        <is>
          <t>20.10.2022 18:30:42</t>
        </is>
      </c>
      <c>
        <v>1.559444444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18.713333</v>
      </c>
      <c>
        <v>0</v>
      </c>
      <c>
        <v>0</v>
      </c>
      <c>
        <v>0</v>
      </c>
      <c>
        <v>0</v>
      </c>
    </row>
    <row>
      <c>
        <v>2397573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35-10-A00002_KÖYLER L04_2328940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17:02:33</t>
        </is>
      </c>
      <c>
        <is>
          <t>20.10.2022 18:40:08</t>
        </is>
      </c>
      <c>
        <v>1.626388888</v>
      </c>
      <c>
        <v>23</v>
      </c>
      <c>
        <v>1312</v>
      </c>
      <c>
        <v>0</v>
      </c>
      <c>
        <v>0</v>
      </c>
      <c>
        <v>0</v>
      </c>
      <c>
        <v>0</v>
      </c>
      <c>
        <v>37.406944</v>
      </c>
      <c>
        <v>2133.822221</v>
      </c>
      <c>
        <v>0</v>
      </c>
      <c>
        <v>0</v>
      </c>
      <c>
        <v>0</v>
      </c>
      <c>
        <v>0</v>
      </c>
    </row>
    <row>
      <c>
        <v>2397575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K-3655 35-03-K03655_910227526_910227526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20.10.2022 17:09:54</t>
        </is>
      </c>
      <c>
        <is>
          <t>20.10.2022 20:06:35</t>
        </is>
      </c>
      <c>
        <v>2.944722222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14.723611</v>
      </c>
      <c>
        <v>0</v>
      </c>
      <c>
        <v>0</v>
      </c>
      <c>
        <v>0</v>
      </c>
      <c>
        <v>0</v>
      </c>
    </row>
    <row>
      <c>
        <v>2397577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TR-37 45-77-L00037_945487813_945487813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20.10.2022 17:16:52</t>
        </is>
      </c>
      <c>
        <is>
          <t>20.10.2022 19:08:15</t>
        </is>
      </c>
      <c>
        <v>1.856388888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3.712778</v>
      </c>
      <c>
        <v>0</v>
      </c>
      <c>
        <v>0</v>
      </c>
    </row>
    <row>
      <c>
        <v>2397576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HAMZABÜKÜ TR-1 35-21-L00069_949485063_949485063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17:17:32</t>
        </is>
      </c>
      <c>
        <is>
          <t>20.10.2022 19:00:42</t>
        </is>
      </c>
      <c>
        <v>1.719444444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1.719444</v>
      </c>
    </row>
    <row>
      <c>
        <v>2397582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ÜZÜMLER TR-1 35-29-L00650_35-29-L00650_72346675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20.10.2022 17:23:53</t>
        </is>
      </c>
      <c>
        <is>
          <t>20.10.2022 18:03:15</t>
        </is>
      </c>
      <c>
        <v>0.656111111</v>
      </c>
      <c>
        <v>0</v>
      </c>
      <c>
        <v>0</v>
      </c>
      <c>
        <v>0</v>
      </c>
      <c>
        <v>0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75.452778</v>
      </c>
    </row>
    <row>
      <c>
        <v>2397591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DADAĞLI TR-2 IŞIKLAR 45-79-M00390_C_56364091_56364091</t>
        </is>
      </c>
      <c>
        <v>AG İzolatör Arızası</v>
      </c>
      <c>
        <v>Dağıtım-AG</v>
      </c>
      <c>
        <v>Uzun</v>
      </c>
      <c>
        <v>Şebeke işletmecisi </v>
      </c>
      <c>
        <v>Bildirimsiz</v>
      </c>
      <c>
        <is>
          <t>20.10.2022 17:44:16</t>
        </is>
      </c>
      <c>
        <is>
          <t>20.10.2022 18:15:36</t>
        </is>
      </c>
      <c>
        <v>0.522222222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10.444444</v>
      </c>
    </row>
    <row>
      <c>
        <v>2397592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HELVACI DM-2 35-17-M00359_HELVACI M04_66476613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17:47:20</t>
        </is>
      </c>
      <c>
        <is>
          <t>20.10.2022 18:46:44</t>
        </is>
      </c>
      <c>
        <v>0.99</v>
      </c>
      <c>
        <v>1</v>
      </c>
      <c>
        <v>2202</v>
      </c>
      <c>
        <v>0</v>
      </c>
      <c>
        <v>0</v>
      </c>
      <c>
        <v>0</v>
      </c>
      <c>
        <v>0</v>
      </c>
      <c>
        <v>0.99</v>
      </c>
      <c>
        <v>2179.98</v>
      </c>
      <c>
        <v>0</v>
      </c>
      <c>
        <v>0</v>
      </c>
      <c>
        <v>0</v>
      </c>
      <c>
        <v>0</v>
      </c>
    </row>
    <row>
      <c>
        <v>2397593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TR-53 35-23-M00053_YENİFOÇA TR-51 M01_72156680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17:48:23</t>
        </is>
      </c>
      <c>
        <is>
          <t>20.10.2022 18:45:30</t>
        </is>
      </c>
      <c>
        <v>0.951944444</v>
      </c>
      <c>
        <v>2</v>
      </c>
      <c>
        <v>1403</v>
      </c>
      <c>
        <v>0</v>
      </c>
      <c>
        <v>0</v>
      </c>
      <c>
        <v>0</v>
      </c>
      <c>
        <v>0</v>
      </c>
      <c>
        <v>1.903889</v>
      </c>
      <c>
        <v>1335.578055</v>
      </c>
      <c>
        <v>0</v>
      </c>
      <c>
        <v>0</v>
      </c>
      <c>
        <v>0</v>
      </c>
      <c>
        <v>0</v>
      </c>
    </row>
    <row>
      <c>
        <v>2397596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DM-3/2 35-29-M00101_35-29-M00101_2358757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17:50:15</t>
        </is>
      </c>
      <c>
        <is>
          <t>20.10.2022 19:19:03</t>
        </is>
      </c>
      <c>
        <v>1.48</v>
      </c>
      <c>
        <v>0</v>
      </c>
      <c>
        <v>291</v>
      </c>
      <c>
        <v>0</v>
      </c>
      <c>
        <v>0</v>
      </c>
      <c>
        <v>0</v>
      </c>
      <c>
        <v>0</v>
      </c>
      <c>
        <v>0</v>
      </c>
      <c>
        <v>430.68</v>
      </c>
      <c>
        <v>0</v>
      </c>
      <c>
        <v>0</v>
      </c>
      <c>
        <v>0</v>
      </c>
      <c>
        <v>0</v>
      </c>
    </row>
    <row>
      <c>
        <v>2397594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ILDIR KÖK 35-18-M00069_M-30 TERMAL KENT M03_72093159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20.10.2022 18:06:22</t>
        </is>
      </c>
      <c>
        <is>
          <t>20.10.2022 18:41:33</t>
        </is>
      </c>
      <c>
        <v>0.586388888</v>
      </c>
      <c>
        <v>0</v>
      </c>
      <c>
        <v>0</v>
      </c>
      <c>
        <v>0</v>
      </c>
      <c>
        <v>0</v>
      </c>
      <c>
        <v>7</v>
      </c>
      <c>
        <v>481</v>
      </c>
      <c>
        <v>0</v>
      </c>
      <c>
        <v>0</v>
      </c>
      <c>
        <v>0</v>
      </c>
      <c>
        <v>0</v>
      </c>
      <c>
        <v>4.104722</v>
      </c>
      <c>
        <v>282.053055</v>
      </c>
    </row>
    <row>
      <c>
        <v>2397607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UZUNKUYU TR-1 35-19-M00203_DIREK TIPI TRAFO HUCRESI H01_2057013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18:13:02</t>
        </is>
      </c>
      <c>
        <is>
          <t>20.10.2022 19:43:05</t>
        </is>
      </c>
      <c>
        <v>1.500833333</v>
      </c>
      <c>
        <v>0</v>
      </c>
      <c>
        <v>8</v>
      </c>
      <c>
        <v>0</v>
      </c>
      <c>
        <v>0</v>
      </c>
      <c>
        <v>0</v>
      </c>
      <c>
        <v>80</v>
      </c>
      <c>
        <v>0</v>
      </c>
      <c>
        <v>12.006667</v>
      </c>
      <c>
        <v>0</v>
      </c>
      <c>
        <v>0</v>
      </c>
      <c>
        <v>0</v>
      </c>
      <c>
        <v>120.066667</v>
      </c>
    </row>
    <row>
      <c>
        <v>2397608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BELENYAKA TR-4 45-73-M00701_DIREK TIPI TRAFO HUCRESI H01_2094280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18:14:34</t>
        </is>
      </c>
      <c>
        <is>
          <t>20.10.2022 21:25:04</t>
        </is>
      </c>
      <c>
        <v>3.175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190.5</v>
      </c>
      <c>
        <v>0</v>
      </c>
      <c>
        <v>0</v>
      </c>
      <c>
        <v>0</v>
      </c>
      <c>
        <v>0</v>
      </c>
    </row>
    <row>
      <c>
        <v>2397620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TR-1 45-77-L00001_945488291_945488291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18:50:24</t>
        </is>
      </c>
      <c>
        <is>
          <t>20.10.2022 20:27:26</t>
        </is>
      </c>
      <c>
        <v>1.617222222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6.468889</v>
      </c>
      <c>
        <v>0</v>
      </c>
      <c>
        <v>0</v>
      </c>
    </row>
    <row>
      <c>
        <v>2397618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BORNOVA TM 35-02-A00005_YEŞİLOVA K14_2308103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18:50:37</t>
        </is>
      </c>
      <c>
        <is>
          <t>20.10.2022 19:44:34</t>
        </is>
      </c>
      <c>
        <v>0.899223888</v>
      </c>
      <c>
        <v>6</v>
      </c>
      <c>
        <v>3748</v>
      </c>
      <c>
        <v>0</v>
      </c>
      <c>
        <v>0</v>
      </c>
      <c>
        <v>0</v>
      </c>
      <c>
        <v>0</v>
      </c>
      <c>
        <v>5.395343</v>
      </c>
      <c>
        <v>3370.291132</v>
      </c>
      <c>
        <v>0</v>
      </c>
      <c>
        <v>0</v>
      </c>
      <c>
        <v>0</v>
      </c>
      <c>
        <v>0</v>
      </c>
    </row>
    <row>
      <c>
        <v>2397621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KULA İM 45-77-A00001_HatBaşıAyırıcı_53135910 M03_53135910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20.10.2022 18:50:38</t>
        </is>
      </c>
      <c>
        <is>
          <t>20.10.2022 20:43:56</t>
        </is>
      </c>
      <c>
        <v>1.888333333</v>
      </c>
      <c>
        <v>0</v>
      </c>
      <c>
        <v>0</v>
      </c>
      <c>
        <v>0</v>
      </c>
      <c>
        <v>0</v>
      </c>
      <c>
        <v>18</v>
      </c>
      <c>
        <v>378</v>
      </c>
      <c>
        <v>0</v>
      </c>
      <c>
        <v>0</v>
      </c>
      <c>
        <v>0</v>
      </c>
      <c>
        <v>0</v>
      </c>
      <c>
        <v>33.99</v>
      </c>
      <c>
        <v>713.79</v>
      </c>
    </row>
    <row>
      <c>
        <v>2397623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TR-51 45-78-L00051_95001355482_95001355482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18:59:54</t>
        </is>
      </c>
      <c>
        <is>
          <t>20.10.2022 20:35:08</t>
        </is>
      </c>
      <c>
        <v>1.587222222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1.587222</v>
      </c>
      <c>
        <v>0</v>
      </c>
      <c>
        <v>0</v>
      </c>
      <c>
        <v>0</v>
      </c>
      <c>
        <v>0</v>
      </c>
    </row>
    <row>
      <c>
        <v>2397624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BİRGİ KÖK 35-19-M00041_KÖYLER M03_72152144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20.10.2022 19:05:13</t>
        </is>
      </c>
      <c>
        <is>
          <t>20.10.2022 19:46:31</t>
        </is>
      </c>
      <c>
        <v>0.688333333</v>
      </c>
      <c>
        <v>13</v>
      </c>
      <c>
        <v>367</v>
      </c>
      <c>
        <v>0</v>
      </c>
      <c>
        <v>0</v>
      </c>
      <c>
        <v>23</v>
      </c>
      <c>
        <v>549</v>
      </c>
      <c>
        <v>8.948333</v>
      </c>
      <c>
        <v>252.618333</v>
      </c>
      <c>
        <v>0</v>
      </c>
      <c>
        <v>0</v>
      </c>
      <c>
        <v>15.831667</v>
      </c>
      <c>
        <v>377.895</v>
      </c>
    </row>
    <row>
      <c>
        <v>2397627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TR-39 35-17-M00039_DONANIMLI YEDEK/DAĞITIM TRAFO TR-39(M-39) M04_66463335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20.10.2022 19:28:28</t>
        </is>
      </c>
      <c>
        <is>
          <t>20.10.2022 19:57:29</t>
        </is>
      </c>
      <c>
        <v>0.483611111</v>
      </c>
      <c>
        <v>0</v>
      </c>
      <c>
        <v>313</v>
      </c>
      <c>
        <v>0</v>
      </c>
      <c>
        <v>0</v>
      </c>
      <c>
        <v>0</v>
      </c>
      <c>
        <v>0</v>
      </c>
      <c>
        <v>0</v>
      </c>
      <c>
        <v>151.370278</v>
      </c>
      <c>
        <v>0</v>
      </c>
      <c>
        <v>0</v>
      </c>
      <c>
        <v>0</v>
      </c>
      <c>
        <v>0</v>
      </c>
    </row>
    <row>
      <c>
        <v>2397629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DEMİRCİ TR-1 35-26-M00780_A_83006446_83006446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19:43:53</t>
        </is>
      </c>
      <c>
        <is>
          <t>20.10.2022 21:28:53</t>
        </is>
      </c>
      <c>
        <v>1.75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164.5</v>
      </c>
      <c>
        <v>0</v>
      </c>
      <c>
        <v>0</v>
      </c>
      <c>
        <v>0</v>
      </c>
      <c>
        <v>0</v>
      </c>
    </row>
    <row>
      <c>
        <v>2397628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TR-104 45-78-L00104_95000017708_95000017708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19:45:26</t>
        </is>
      </c>
      <c>
        <is>
          <t>20.10.2022 21:27:50</t>
        </is>
      </c>
      <c>
        <v>1.706666666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17.066667</v>
      </c>
      <c>
        <v>0</v>
      </c>
      <c>
        <v>0</v>
      </c>
      <c>
        <v>0</v>
      </c>
      <c>
        <v>0</v>
      </c>
    </row>
    <row>
      <c>
        <v>2397630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K-2364 35-02-K02364_K-4400 K01_72273453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19:50:33</t>
        </is>
      </c>
      <c>
        <is>
          <t>20.10.2022 20:38:14</t>
        </is>
      </c>
      <c>
        <v>0.794722222</v>
      </c>
      <c>
        <v>5</v>
      </c>
      <c>
        <v>1</v>
      </c>
      <c>
        <v>0</v>
      </c>
      <c>
        <v>0</v>
      </c>
      <c>
        <v>0</v>
      </c>
      <c>
        <v>0</v>
      </c>
      <c>
        <v>3.973611</v>
      </c>
      <c>
        <v>0.794722</v>
      </c>
      <c>
        <v>0</v>
      </c>
      <c>
        <v>0</v>
      </c>
      <c>
        <v>0</v>
      </c>
      <c>
        <v>0</v>
      </c>
    </row>
    <row>
      <c>
        <v>2397633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TR-3 35-23-M00003_C_56406873_56406873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19:51:12</t>
        </is>
      </c>
      <c>
        <is>
          <t>20.10.2022 20:32:20</t>
        </is>
      </c>
      <c>
        <v>0.685555555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59.643333</v>
      </c>
      <c>
        <v>0</v>
      </c>
      <c>
        <v>0</v>
      </c>
      <c>
        <v>0</v>
      </c>
      <c>
        <v>0</v>
      </c>
    </row>
    <row>
      <c>
        <v>2397636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TR-9(M-709) 35-30-M00709_F F03_79526220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20.10.2022 19:56:04</t>
        </is>
      </c>
      <c>
        <is>
          <t>20.10.2022 23:30:31</t>
        </is>
      </c>
      <c>
        <v>3.574166666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264.488333</v>
      </c>
      <c>
        <v>0</v>
      </c>
      <c>
        <v>0</v>
      </c>
    </row>
    <row>
      <c>
        <v>2397639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BARBAROS TR-1 35-19-M00199_A_56377407_56377407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20:27:10</t>
        </is>
      </c>
      <c>
        <is>
          <t>20.10.2022 20:49:19</t>
        </is>
      </c>
      <c>
        <v>0.369166666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17.350833</v>
      </c>
      <c>
        <v>0</v>
      </c>
      <c>
        <v>0</v>
      </c>
      <c>
        <v>0</v>
      </c>
      <c>
        <v>0</v>
      </c>
    </row>
    <row>
      <c>
        <v>2397644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 TR-55 35-23-L00055_35-23-L00055_72153163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20.10.2022 21:13:03</t>
        </is>
      </c>
      <c>
        <is>
          <t>20.10.2022 21:48:53</t>
        </is>
      </c>
      <c>
        <v>0.597222222</v>
      </c>
      <c>
        <v>0</v>
      </c>
      <c>
        <v>154</v>
      </c>
      <c>
        <v>0</v>
      </c>
      <c>
        <v>0</v>
      </c>
      <c>
        <v>0</v>
      </c>
      <c>
        <v>0</v>
      </c>
      <c>
        <v>0</v>
      </c>
      <c>
        <v>91.972222</v>
      </c>
      <c>
        <v>0</v>
      </c>
      <c>
        <v>0</v>
      </c>
      <c>
        <v>0</v>
      </c>
      <c>
        <v>0</v>
      </c>
    </row>
    <row>
      <c>
        <v>2397645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ORTA MAH. TRP 35-20-L00029_10262663_56382557_56382557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21:18:17</t>
        </is>
      </c>
      <c>
        <is>
          <t>20.10.2022 22:56:04</t>
        </is>
      </c>
      <c>
        <v>1.629722222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91.264444</v>
      </c>
      <c>
        <v>0</v>
      </c>
      <c>
        <v>0</v>
      </c>
      <c>
        <v>0</v>
      </c>
      <c>
        <v>0</v>
      </c>
    </row>
    <row>
      <c>
        <v>2397648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ÇALTEPE TR-1 45-80-M00162_956546483_956546483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21:28:27</t>
        </is>
      </c>
      <c>
        <is>
          <t>20.10.2022 23:38:02</t>
        </is>
      </c>
      <c>
        <v>2.159722222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2.159722</v>
      </c>
      <c>
        <v>0</v>
      </c>
      <c>
        <v>0</v>
      </c>
      <c>
        <v>0</v>
      </c>
      <c>
        <v>0</v>
      </c>
    </row>
    <row>
      <c>
        <v>2397647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ÇAMAVLU TR-1 35-16-M00123_35-16-M00123_2351668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21:28:37</t>
        </is>
      </c>
      <c>
        <is>
          <t>20.10.2022 21:32:53</t>
        </is>
      </c>
      <c>
        <v>0.071111111</v>
      </c>
      <c>
        <v>0</v>
      </c>
      <c>
        <v>0</v>
      </c>
      <c>
        <v>0</v>
      </c>
      <c>
        <v>0</v>
      </c>
      <c>
        <v>0</v>
      </c>
      <c>
        <v>149</v>
      </c>
      <c>
        <v>0</v>
      </c>
      <c>
        <v>0</v>
      </c>
      <c>
        <v>0</v>
      </c>
      <c>
        <v>0</v>
      </c>
      <c>
        <v>0</v>
      </c>
      <c>
        <v>10.595556</v>
      </c>
    </row>
    <row>
      <c>
        <v>2397649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DM-12 45-71-M00305_DM-16 M06_2321052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21:34:33</t>
        </is>
      </c>
      <c>
        <is>
          <t>20.10.2022 22:58:10</t>
        </is>
      </c>
      <c>
        <v>1.393611111</v>
      </c>
      <c>
        <v>4</v>
      </c>
      <c>
        <v>8006</v>
      </c>
      <c>
        <v>0</v>
      </c>
      <c>
        <v>0</v>
      </c>
      <c>
        <v>0</v>
      </c>
      <c>
        <v>0</v>
      </c>
      <c>
        <v>5.574444</v>
      </c>
      <c>
        <v>11157.250555</v>
      </c>
      <c>
        <v>0</v>
      </c>
      <c>
        <v>0</v>
      </c>
      <c>
        <v>0</v>
      </c>
      <c>
        <v>0</v>
      </c>
    </row>
    <row>
      <c>
        <v>2397650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45-71-A00001_DONANIMLI YEDEK M07_2309460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21:34:34</t>
        </is>
      </c>
      <c>
        <is>
          <t>20.10.2022 22:48:00</t>
        </is>
      </c>
      <c>
        <v>1.223888888</v>
      </c>
      <c>
        <v>22</v>
      </c>
      <c>
        <v>26220</v>
      </c>
      <c>
        <v>0</v>
      </c>
      <c>
        <v>0</v>
      </c>
      <c>
        <v>0</v>
      </c>
      <c>
        <v>0</v>
      </c>
      <c>
        <v>26.925556</v>
      </c>
      <c>
        <v>32090.366643</v>
      </c>
      <c>
        <v>0</v>
      </c>
      <c>
        <v>0</v>
      </c>
      <c>
        <v>0</v>
      </c>
      <c>
        <v>0</v>
      </c>
    </row>
    <row>
      <c>
        <v>2397654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M-2364 35-01-M02364_35-01-M02364_47399623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20.10.2022 21:39:59</t>
        </is>
      </c>
      <c>
        <is>
          <t>20.10.2022 22:28:22</t>
        </is>
      </c>
      <c>
        <v>0.806388888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129.828611</v>
      </c>
      <c>
        <v>0</v>
      </c>
      <c>
        <v>0</v>
      </c>
      <c>
        <v>0</v>
      </c>
      <c>
        <v>0</v>
      </c>
    </row>
    <row>
      <c>
        <v>2397657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K-1635 35-02-K01635_913566658_913566658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21:46:21</t>
        </is>
      </c>
      <c>
        <is>
          <t>20.10.2022 22:48:51</t>
        </is>
      </c>
      <c>
        <v>1.041666666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2.083333</v>
      </c>
      <c>
        <v>0</v>
      </c>
      <c>
        <v>0</v>
      </c>
      <c>
        <v>0</v>
      </c>
      <c>
        <v>0</v>
      </c>
    </row>
    <row>
      <c>
        <v>2397663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M-1184 35-04-M01184_A_56379581_56379581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20.10.2022 22:02:15</t>
        </is>
      </c>
      <c>
        <is>
          <t>20.10.2022 22:38:27</t>
        </is>
      </c>
      <c>
        <v>0.603333333</v>
      </c>
      <c>
        <v>0</v>
      </c>
      <c>
        <v>252</v>
      </c>
      <c>
        <v>0</v>
      </c>
      <c>
        <v>0</v>
      </c>
      <c>
        <v>0</v>
      </c>
      <c>
        <v>0</v>
      </c>
      <c>
        <v>0</v>
      </c>
      <c>
        <v>152.04</v>
      </c>
      <c>
        <v>0</v>
      </c>
      <c>
        <v>0</v>
      </c>
      <c>
        <v>0</v>
      </c>
      <c>
        <v>0</v>
      </c>
    </row>
    <row>
      <c>
        <v>2397684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ÇATALÇAM TR-1 45-82-M00189_B_56401147_56401147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22:15:00</t>
        </is>
      </c>
      <c>
        <is>
          <t>20.10.2022 23:26:37</t>
        </is>
      </c>
      <c>
        <v>1.193611111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19.097778</v>
      </c>
    </row>
    <row>
      <c>
        <v>2397702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M-2364 35-01-M02364_35-01-M02364_47399623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20.10.2022 22:36:06</t>
        </is>
      </c>
      <c>
        <is>
          <t>20.10.2022 23:47:18</t>
        </is>
      </c>
      <c>
        <v>1.186666666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191.053333</v>
      </c>
      <c>
        <v>0</v>
      </c>
      <c>
        <v>0</v>
      </c>
      <c>
        <v>0</v>
      </c>
      <c>
        <v>0</v>
      </c>
    </row>
    <row>
      <c>
        <v>2397705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BOSTANLI GIS TM 35-04-A00001_Bostanlı-4 K04_2311272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20.10.2022 23:12:33</t>
        </is>
      </c>
      <c>
        <is>
          <t>21.10.2022 00:00:17</t>
        </is>
      </c>
      <c>
        <v>0.795555555</v>
      </c>
      <c>
        <v>0</v>
      </c>
      <c>
        <v>5444</v>
      </c>
      <c>
        <v>0</v>
      </c>
      <c>
        <v>0</v>
      </c>
      <c>
        <v>0</v>
      </c>
      <c>
        <v>0</v>
      </c>
      <c>
        <v>0</v>
      </c>
      <c>
        <v>4331.004441</v>
      </c>
      <c>
        <v>0</v>
      </c>
      <c>
        <v>0</v>
      </c>
      <c>
        <v>0</v>
      </c>
      <c>
        <v>0</v>
      </c>
    </row>
    <row>
      <c>
        <v>2397709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DM-20/13 (ÇAPRA KABİN) 45-71-M00272_953244631_953244631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20.10.2022 23:21:54</t>
        </is>
      </c>
      <c>
        <is>
          <t>21.10.2022 00:42:26</t>
        </is>
      </c>
      <c>
        <v>1.342222222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1.342222</v>
      </c>
      <c>
        <v>0</v>
      </c>
      <c>
        <v>0</v>
      </c>
      <c>
        <v>0</v>
      </c>
      <c>
        <v>0</v>
      </c>
    </row>
    <row>
      <c>
        <v>2397710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TR-9(M-709) 35-30-M00709_C C01_79526210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20.10.2022 23:36:44</t>
        </is>
      </c>
      <c>
        <is>
          <t>20.10.2022 23:58:53</t>
        </is>
      </c>
      <c>
        <v>0.369166666</v>
      </c>
      <c>
        <v>0</v>
      </c>
      <c>
        <v>0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55.744167</v>
      </c>
      <c>
        <v>0</v>
      </c>
      <c>
        <v>0</v>
      </c>
    </row>
    <row>
      <c>
        <v>2397712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K-1496 35-02-K01496_910148377_910148377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20.10.2022 23:51:03</t>
        </is>
      </c>
      <c>
        <is>
          <t>21.10.2022 01:48:17</t>
        </is>
      </c>
      <c>
        <v>1.953888888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9.769444</v>
      </c>
      <c>
        <v>0</v>
      </c>
      <c>
        <v>0</v>
      </c>
      <c>
        <v>0</v>
      </c>
      <c>
        <v>0</v>
      </c>
    </row>
    <row>
      <c>
        <v>2397716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FUAR İM 35-01-A00003_SELVİLİTEPE K12_2306363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21.10.2022 00:51:51</t>
        </is>
      </c>
      <c>
        <is>
          <t>21.10.2022 00:52:28</t>
        </is>
      </c>
      <c>
        <v>0.010277777</v>
      </c>
      <c>
        <v>1</v>
      </c>
      <c>
        <v>1255</v>
      </c>
      <c>
        <v>0</v>
      </c>
      <c>
        <v>0</v>
      </c>
      <c>
        <v>0</v>
      </c>
      <c>
        <v>0</v>
      </c>
      <c>
        <v>0.010278</v>
      </c>
      <c>
        <v>12.89861</v>
      </c>
      <c>
        <v>0</v>
      </c>
      <c>
        <v>0</v>
      </c>
      <c>
        <v>0</v>
      </c>
      <c>
        <v>0</v>
      </c>
    </row>
    <row>
      <c>
        <v>2397719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ÜÇPINAR TR-2 45-71-M00187_TR-7(ESKİ TR-9) M03_72250581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01:00:47</t>
        </is>
      </c>
      <c>
        <is>
          <t>21.10.2022 02:09:06</t>
        </is>
      </c>
      <c>
        <v>1.138611111</v>
      </c>
      <c>
        <v>5</v>
      </c>
      <c>
        <v>130</v>
      </c>
      <c>
        <v>0</v>
      </c>
      <c>
        <v>0</v>
      </c>
      <c>
        <v>0</v>
      </c>
      <c>
        <v>0</v>
      </c>
      <c>
        <v>5.693056</v>
      </c>
      <c>
        <v>148.019444</v>
      </c>
      <c>
        <v>0</v>
      </c>
      <c>
        <v>0</v>
      </c>
      <c>
        <v>0</v>
      </c>
      <c>
        <v>0</v>
      </c>
    </row>
    <row>
      <c>
        <v>2397717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K-832 35-04-K00832_TRAFO K03_2310657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01:01:53</t>
        </is>
      </c>
      <c>
        <is>
          <t>21.10.2022 01:38:03</t>
        </is>
      </c>
      <c>
        <v>0.602777777</v>
      </c>
      <c>
        <v>0</v>
      </c>
      <c>
        <v>495</v>
      </c>
      <c>
        <v>0</v>
      </c>
      <c>
        <v>0</v>
      </c>
      <c>
        <v>0</v>
      </c>
      <c>
        <v>0</v>
      </c>
      <c>
        <v>0</v>
      </c>
      <c>
        <v>298.375</v>
      </c>
      <c>
        <v>0</v>
      </c>
      <c>
        <v>0</v>
      </c>
      <c>
        <v>0</v>
      </c>
      <c>
        <v>0</v>
      </c>
    </row>
    <row>
      <c>
        <v>2397724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K-1717 35-03-K01717_35-03-K01717_2357575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02:50:38</t>
        </is>
      </c>
      <c>
        <is>
          <t>21.10.2022 03:25:34</t>
        </is>
      </c>
      <c>
        <v>0.582222222</v>
      </c>
      <c>
        <v>0</v>
      </c>
      <c>
        <v>242</v>
      </c>
      <c>
        <v>0</v>
      </c>
      <c>
        <v>0</v>
      </c>
      <c>
        <v>0</v>
      </c>
      <c>
        <v>0</v>
      </c>
      <c>
        <v>0</v>
      </c>
      <c>
        <v>140.897778</v>
      </c>
      <c>
        <v>0</v>
      </c>
      <c>
        <v>0</v>
      </c>
      <c>
        <v>0</v>
      </c>
      <c>
        <v>0</v>
      </c>
    </row>
    <row>
      <c>
        <v>2397726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K-3848 35-04-K03848_TRAFO K02_2067153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03:00:13</t>
        </is>
      </c>
      <c>
        <is>
          <t>21.10.2022 03:32:36</t>
        </is>
      </c>
      <c>
        <v>0.539722222</v>
      </c>
      <c>
        <v>0</v>
      </c>
      <c>
        <v>834</v>
      </c>
      <c>
        <v>0</v>
      </c>
      <c>
        <v>0</v>
      </c>
      <c>
        <v>0</v>
      </c>
      <c>
        <v>0</v>
      </c>
      <c>
        <v>0</v>
      </c>
      <c>
        <v>450.128333</v>
      </c>
      <c>
        <v>0</v>
      </c>
      <c>
        <v>0</v>
      </c>
      <c>
        <v>0</v>
      </c>
      <c>
        <v>0</v>
      </c>
    </row>
    <row>
      <c>
        <v>2397732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M-3122(YATIRIM REZERVE) 35-10-M03122_ M02_81756736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03:31:47</t>
        </is>
      </c>
      <c>
        <is>
          <t>21.10.2022 04:53:19</t>
        </is>
      </c>
      <c>
        <v>1.358888888</v>
      </c>
      <c>
        <v>0</v>
      </c>
      <c>
        <v>366</v>
      </c>
      <c>
        <v>0</v>
      </c>
      <c>
        <v>0</v>
      </c>
      <c>
        <v>0</v>
      </c>
      <c>
        <v>0</v>
      </c>
      <c>
        <v>0</v>
      </c>
      <c>
        <v>497.353333</v>
      </c>
      <c>
        <v>0</v>
      </c>
      <c>
        <v>0</v>
      </c>
      <c>
        <v>0</v>
      </c>
      <c>
        <v>0</v>
      </c>
    </row>
    <row>
      <c>
        <v>2397727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M-2605 YELKİ DM 35-10-M02605_ZEYBEK M03_2035517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03:33:57</t>
        </is>
      </c>
      <c>
        <is>
          <t>21.10.2022 06:17:51</t>
        </is>
      </c>
      <c>
        <v>2.731666666</v>
      </c>
      <c>
        <v>0</v>
      </c>
      <c>
        <v>2675</v>
      </c>
      <c>
        <v>0</v>
      </c>
      <c>
        <v>0</v>
      </c>
      <c>
        <v>0</v>
      </c>
      <c>
        <v>0</v>
      </c>
      <c>
        <v>0</v>
      </c>
      <c>
        <v>7307.208332</v>
      </c>
      <c>
        <v>0</v>
      </c>
      <c>
        <v>0</v>
      </c>
      <c>
        <v>0</v>
      </c>
      <c>
        <v>0</v>
      </c>
    </row>
    <row>
      <c>
        <v>2397728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L-256 (18 KABİN) 35-18-L00256_DAĞITIM TRAFO L-256 (18 KABİN) L06_2323216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21.10.2022 03:44:33</t>
        </is>
      </c>
      <c>
        <is>
          <t>21.10.2022 03:56:17</t>
        </is>
      </c>
      <c>
        <v>0.195555555</v>
      </c>
      <c>
        <v>0</v>
      </c>
      <c>
        <v>0</v>
      </c>
      <c>
        <v>0</v>
      </c>
      <c>
        <v>176</v>
      </c>
      <c>
        <v>0</v>
      </c>
      <c>
        <v>0</v>
      </c>
      <c>
        <v>0</v>
      </c>
      <c>
        <v>0</v>
      </c>
      <c>
        <v>0</v>
      </c>
      <c>
        <v>34.417778</v>
      </c>
      <c>
        <v>0</v>
      </c>
      <c>
        <v>0</v>
      </c>
    </row>
    <row>
      <c>
        <v>2397731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K-2008 35-02-K02008_35-02-K02008_42315971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21.10.2022 04:13:00</t>
        </is>
      </c>
      <c>
        <is>
          <t>21.10.2022 05:42:15</t>
        </is>
      </c>
      <c>
        <v>1.4875</v>
      </c>
      <c>
        <v>0</v>
      </c>
      <c>
        <v>382</v>
      </c>
      <c>
        <v>0</v>
      </c>
      <c>
        <v>0</v>
      </c>
      <c>
        <v>0</v>
      </c>
      <c>
        <v>0</v>
      </c>
      <c>
        <v>0</v>
      </c>
      <c>
        <v>568.225</v>
      </c>
      <c>
        <v>0</v>
      </c>
      <c>
        <v>0</v>
      </c>
      <c>
        <v>0</v>
      </c>
      <c>
        <v>0</v>
      </c>
    </row>
    <row>
      <c>
        <v>2397737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URLA İM 35-19-A00001_TR-16 L11_2048614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05:33:03</t>
        </is>
      </c>
      <c>
        <is>
          <t>21.10.2022 05:42:21</t>
        </is>
      </c>
      <c>
        <v>0.155</v>
      </c>
      <c>
        <v>1</v>
      </c>
      <c>
        <v>1046</v>
      </c>
      <c>
        <v>0</v>
      </c>
      <c>
        <v>0</v>
      </c>
      <c>
        <v>0</v>
      </c>
      <c>
        <v>0</v>
      </c>
      <c>
        <v>0.155</v>
      </c>
      <c>
        <v>162.13</v>
      </c>
      <c>
        <v>0</v>
      </c>
      <c>
        <v>0</v>
      </c>
      <c>
        <v>0</v>
      </c>
      <c>
        <v>0</v>
      </c>
    </row>
    <row>
      <c>
        <v>2397741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TR-84 45-78-L00084_ÖZEL HASTANE L03_2328607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21.10.2022 06:55:48</t>
        </is>
      </c>
      <c>
        <is>
          <t>21.10.2022 07:58:51</t>
        </is>
      </c>
      <c>
        <v>1.050833333</v>
      </c>
      <c>
        <v>1</v>
      </c>
      <c>
        <v>0</v>
      </c>
      <c>
        <v>0</v>
      </c>
      <c>
        <v>0</v>
      </c>
      <c>
        <v>0</v>
      </c>
      <c>
        <v>0</v>
      </c>
      <c>
        <v>1.050833</v>
      </c>
      <c>
        <v>0</v>
      </c>
      <c>
        <v>0</v>
      </c>
      <c>
        <v>0</v>
      </c>
      <c>
        <v>0</v>
      </c>
      <c>
        <v>0</v>
      </c>
    </row>
    <row>
      <c>
        <v>2397740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 t="inlineStr">
        <is>
          <t>YELKİ TR-5 (M-2339) 35-10-M02339_A A1_49574440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06:57:55</t>
        </is>
      </c>
      <c>
        <is>
          <t>21.10.2022 08:24:29</t>
        </is>
      </c>
      <c>
        <v>1.442777777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85.123889</v>
      </c>
      <c>
        <v>0</v>
      </c>
      <c>
        <v>0</v>
      </c>
      <c>
        <v>0</v>
      </c>
      <c>
        <v>0</v>
      </c>
    </row>
    <row>
      <c>
        <v>2397742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TR-15 35-31-L00015_B_79912862_79912862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07:10:48</t>
        </is>
      </c>
      <c>
        <is>
          <t>21.10.2022 08:59:39</t>
        </is>
      </c>
      <c>
        <v>1.814166666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70.7525</v>
      </c>
      <c>
        <v>0</v>
      </c>
      <c>
        <v>0</v>
      </c>
    </row>
    <row>
      <c>
        <v>2397744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SARAYCIK KAPLICALARI TR-1 45-86-M00228_DIREK TIPI TRAFO HUCRESI H01_2054838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07:21:23</t>
        </is>
      </c>
      <c>
        <is>
          <t>21.10.2022 09:25:52</t>
        </is>
      </c>
      <c>
        <v>2.074722222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16.597778</v>
      </c>
    </row>
    <row>
      <c>
        <v>2397743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ÇATALOLUK DM 45-74-M00227_HatBaşıAyırıcı_77952928 M05_77952928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21.10.2022 07:21:26</t>
        </is>
      </c>
      <c>
        <is>
          <t>21.10.2022 07:21:53</t>
        </is>
      </c>
      <c>
        <v>0.0075</v>
      </c>
      <c>
        <v>0</v>
      </c>
      <c>
        <v>0</v>
      </c>
      <c>
        <v>0</v>
      </c>
      <c>
        <v>0</v>
      </c>
      <c>
        <v>5</v>
      </c>
      <c>
        <v>1028</v>
      </c>
      <c>
        <v>0</v>
      </c>
      <c>
        <v>0</v>
      </c>
      <c>
        <v>0</v>
      </c>
      <c>
        <v>0</v>
      </c>
      <c>
        <v>0.0375</v>
      </c>
      <c>
        <v>7.71</v>
      </c>
    </row>
    <row>
      <c>
        <v>2397748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YAĞCILAR TR-1 35-19-M00226_956670591_956670591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07:28:41</t>
        </is>
      </c>
      <c>
        <is>
          <t>21.10.2022 09:29:02</t>
        </is>
      </c>
      <c>
        <v>2.005833333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2.005833</v>
      </c>
      <c>
        <v>0</v>
      </c>
      <c>
        <v>0</v>
      </c>
      <c>
        <v>0</v>
      </c>
      <c>
        <v>0</v>
      </c>
    </row>
    <row>
      <c>
        <v>2397763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TR-37 45-79-M00037_TR-40 M05_2315979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07:29:00</t>
        </is>
      </c>
      <c>
        <is>
          <t>21.10.2022 08:53:52</t>
        </is>
      </c>
      <c>
        <v>1.414444444</v>
      </c>
      <c>
        <v>0</v>
      </c>
      <c>
        <v>0</v>
      </c>
      <c>
        <v>5</v>
      </c>
      <c>
        <v>118</v>
      </c>
      <c>
        <v>0</v>
      </c>
      <c>
        <v>0</v>
      </c>
      <c>
        <v>0</v>
      </c>
      <c>
        <v>0</v>
      </c>
      <c>
        <v>7.072222</v>
      </c>
      <c>
        <v>166.904444</v>
      </c>
      <c>
        <v>0</v>
      </c>
      <c>
        <v>0</v>
      </c>
    </row>
    <row>
      <c>
        <v>2397746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07:33:23</t>
        </is>
      </c>
      <c>
        <is>
          <t>21.10.2022 07:50:12</t>
        </is>
      </c>
      <c>
        <v>0.280277777</v>
      </c>
      <c>
        <v>0</v>
      </c>
      <c>
        <v>0</v>
      </c>
      <c>
        <v>3</v>
      </c>
      <c>
        <v>0</v>
      </c>
      <c>
        <v>243</v>
      </c>
      <c>
        <v>1339</v>
      </c>
      <c>
        <v>0</v>
      </c>
      <c>
        <v>0</v>
      </c>
      <c>
        <v>0.840833</v>
      </c>
      <c>
        <v>0</v>
      </c>
      <c>
        <v>68.1075</v>
      </c>
      <c>
        <v>375.291943</v>
      </c>
    </row>
    <row>
      <c>
        <v>2397747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M15_2095712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07:40:43</t>
        </is>
      </c>
      <c>
        <is>
          <t>21.10.2022 07:56:47</t>
        </is>
      </c>
      <c>
        <v>0.267777777</v>
      </c>
      <c>
        <v>47</v>
      </c>
      <c>
        <v>1630</v>
      </c>
      <c>
        <v>0</v>
      </c>
      <c>
        <v>0</v>
      </c>
      <c>
        <v>0</v>
      </c>
      <c>
        <v>0</v>
      </c>
      <c>
        <v>12.585556</v>
      </c>
      <c>
        <v>436.477777</v>
      </c>
      <c>
        <v>0</v>
      </c>
      <c>
        <v>0</v>
      </c>
      <c>
        <v>0</v>
      </c>
      <c>
        <v>0</v>
      </c>
    </row>
    <row>
      <c>
        <v>2397750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35-28-M00379_GÜNERLİ M05_2329493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07:43:08</t>
        </is>
      </c>
      <c>
        <is>
          <t>21.10.2022 08:53:00</t>
        </is>
      </c>
      <c>
        <v>1.164444444</v>
      </c>
      <c>
        <v>20</v>
      </c>
      <c>
        <v>97</v>
      </c>
      <c>
        <v>0</v>
      </c>
      <c>
        <v>0</v>
      </c>
      <c>
        <v>0</v>
      </c>
      <c>
        <v>0</v>
      </c>
      <c>
        <v>23.288889</v>
      </c>
      <c>
        <v>112.951111</v>
      </c>
      <c>
        <v>0</v>
      </c>
      <c>
        <v>0</v>
      </c>
      <c>
        <v>0</v>
      </c>
      <c>
        <v>0</v>
      </c>
    </row>
    <row>
      <c>
        <v>2397753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VENTOLA KÖK 35-26-M00678_PİZZA PİZZA M02_65914155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07:48:57</t>
        </is>
      </c>
      <c>
        <is>
          <t>21.10.2022 08:51:27</t>
        </is>
      </c>
      <c>
        <v>1.041666666</v>
      </c>
      <c>
        <v>32</v>
      </c>
      <c>
        <v>0</v>
      </c>
      <c>
        <v>0</v>
      </c>
      <c>
        <v>0</v>
      </c>
      <c>
        <v>0</v>
      </c>
      <c>
        <v>0</v>
      </c>
      <c>
        <v>33.333333</v>
      </c>
      <c>
        <v>0</v>
      </c>
      <c>
        <v>0</v>
      </c>
      <c>
        <v>0</v>
      </c>
      <c>
        <v>0</v>
      </c>
      <c>
        <v>0</v>
      </c>
    </row>
    <row>
      <c>
        <v>2397751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45-75-M00067_BOYALI M03_2092141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07:50:40</t>
        </is>
      </c>
      <c>
        <is>
          <t>21.10.2022 07:57:14</t>
        </is>
      </c>
      <c>
        <v>0.109444444</v>
      </c>
      <c>
        <v>0</v>
      </c>
      <c>
        <v>0</v>
      </c>
      <c>
        <v>0</v>
      </c>
      <c>
        <v>0</v>
      </c>
      <c>
        <v>8</v>
      </c>
      <c>
        <v>541</v>
      </c>
      <c>
        <v>0</v>
      </c>
      <c>
        <v>0</v>
      </c>
      <c>
        <v>0</v>
      </c>
      <c>
        <v>0</v>
      </c>
      <c>
        <v>0.875556</v>
      </c>
      <c>
        <v>59.209444</v>
      </c>
    </row>
    <row>
      <c>
        <v>2397755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TR-2/69 (15,8) 45-83-L00069_955150703_955150703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07:54:36</t>
        </is>
      </c>
      <c>
        <is>
          <t>21.10.2022 09:30:00</t>
        </is>
      </c>
      <c>
        <v>1.59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9.54</v>
      </c>
      <c>
        <v>0</v>
      </c>
      <c>
        <v>0</v>
      </c>
      <c>
        <v>0</v>
      </c>
      <c>
        <v>0</v>
      </c>
    </row>
    <row>
      <c>
        <v>2397757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08:04:32</t>
        </is>
      </c>
      <c>
        <is>
          <t>21.10.2022 08:08:28</t>
        </is>
      </c>
      <c>
        <v>0.065555555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1.638889</v>
      </c>
      <c>
        <v>8.26</v>
      </c>
      <c>
        <v>2.425556</v>
      </c>
      <c>
        <v>35.793333</v>
      </c>
    </row>
    <row>
      <c>
        <v>2397759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TOKMAKLI KÖK 45-86-M00047_TOKMAKLI M05_72227683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21.10.2022 08:10:33</t>
        </is>
      </c>
      <c>
        <is>
          <t>21.10.2022 08:10:56</t>
        </is>
      </c>
      <c>
        <v>0.006388888</v>
      </c>
      <c>
        <v>0</v>
      </c>
      <c>
        <v>4</v>
      </c>
      <c>
        <v>14</v>
      </c>
      <c>
        <v>138</v>
      </c>
      <c>
        <v>49</v>
      </c>
      <c>
        <v>971</v>
      </c>
      <c>
        <v>0</v>
      </c>
      <c>
        <v>0.025556</v>
      </c>
      <c>
        <v>0.089444</v>
      </c>
      <c>
        <v>0.881667</v>
      </c>
      <c>
        <v>0.313056</v>
      </c>
      <c>
        <v>6.20361</v>
      </c>
    </row>
    <row>
      <c>
        <v>2397762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DEVELİKÖY AKÇAALAN TR-2 35-22-M00218_DIREK TIPI TRAFO HUCRESI H01_2126907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08:16:57</t>
        </is>
      </c>
      <c>
        <is>
          <t>21.10.2022 08:55:49</t>
        </is>
      </c>
      <c>
        <v>0.647777777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54.413333</v>
      </c>
      <c>
        <v>0</v>
      </c>
      <c>
        <v>0</v>
      </c>
      <c>
        <v>0</v>
      </c>
      <c>
        <v>0</v>
      </c>
    </row>
    <row>
      <c>
        <v>2397764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DM-14/11 (DM-23/2-B) 45-71-M01944_953243372_953243372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08:28:05</t>
        </is>
      </c>
      <c>
        <is>
          <t>21.10.2022 10:04:26</t>
        </is>
      </c>
      <c>
        <v>1.605833333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6.423333</v>
      </c>
      <c>
        <v>0</v>
      </c>
      <c>
        <v>0</v>
      </c>
      <c>
        <v>0</v>
      </c>
      <c>
        <v>0</v>
      </c>
    </row>
    <row>
      <c>
        <v>2397767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DM-8/24 45-71-M00296_953202698_953202698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08:34:05</t>
        </is>
      </c>
      <c>
        <is>
          <t>21.10.2022 09:21:49</t>
        </is>
      </c>
      <c>
        <v>0.795555555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9.546667</v>
      </c>
      <c>
        <v>0</v>
      </c>
      <c>
        <v>0</v>
      </c>
      <c>
        <v>0</v>
      </c>
      <c>
        <v>0</v>
      </c>
    </row>
    <row>
      <c>
        <v>2397768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M15_2095712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21.10.2022 08:41:17</t>
        </is>
      </c>
      <c>
        <is>
          <t>21.10.2022 09:02:51</t>
        </is>
      </c>
      <c>
        <v>0.359444444</v>
      </c>
      <c>
        <v>47</v>
      </c>
      <c>
        <v>1630</v>
      </c>
      <c>
        <v>0</v>
      </c>
      <c>
        <v>0</v>
      </c>
      <c>
        <v>0</v>
      </c>
      <c>
        <v>0</v>
      </c>
      <c>
        <v>16.893889</v>
      </c>
      <c>
        <v>585.894444</v>
      </c>
      <c>
        <v>0</v>
      </c>
      <c>
        <v>0</v>
      </c>
      <c>
        <v>0</v>
      </c>
      <c>
        <v>0</v>
      </c>
    </row>
    <row>
      <c>
        <v>2397769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SÜTÇÜLER TR-2 35-27-M00406_35-27-M00406_2366395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08:44:23</t>
        </is>
      </c>
      <c>
        <is>
          <t>21.10.2022 08:57:56</t>
        </is>
      </c>
      <c>
        <v>0.225833333</v>
      </c>
      <c>
        <v>0</v>
      </c>
      <c>
        <v>447</v>
      </c>
      <c>
        <v>0</v>
      </c>
      <c>
        <v>0</v>
      </c>
      <c>
        <v>0</v>
      </c>
      <c>
        <v>0</v>
      </c>
      <c>
        <v>0</v>
      </c>
      <c>
        <v>100.9475</v>
      </c>
      <c>
        <v>0</v>
      </c>
      <c>
        <v>0</v>
      </c>
      <c>
        <v>0</v>
      </c>
      <c>
        <v>0</v>
      </c>
    </row>
    <row>
      <c>
        <v>2397774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K-1635 35-02-K01635_913566658_913566658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08:52:24</t>
        </is>
      </c>
      <c>
        <is>
          <t>21.10.2022 18:36:06</t>
        </is>
      </c>
      <c>
        <v>9.728333333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19.456667</v>
      </c>
      <c>
        <v>0</v>
      </c>
      <c>
        <v>0</v>
      </c>
      <c>
        <v>0</v>
      </c>
      <c>
        <v>0</v>
      </c>
    </row>
    <row>
      <c>
        <v>2397776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KEMALİYE TR-7 45-73-M00155_B_56404998_56404998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21.10.2022 08:58:26</t>
        </is>
      </c>
      <c>
        <is>
          <t>21.10.2022 10:41:13</t>
        </is>
      </c>
      <c>
        <v>1.713055555</v>
      </c>
      <c>
        <v>0</v>
      </c>
      <c>
        <v>0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56.530833</v>
      </c>
    </row>
    <row>
      <c>
        <v>2397775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GÖRDES TR-27 45-75-M00042_HatBaşıAyırıcı_53135103 M01_53135103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09:00:13</t>
        </is>
      </c>
      <c>
        <is>
          <t>21.10.2022 12:02:54</t>
        </is>
      </c>
      <c>
        <v>3.044722222</v>
      </c>
      <c>
        <v>0</v>
      </c>
      <c>
        <v>0</v>
      </c>
      <c>
        <v>1</v>
      </c>
      <c>
        <v>90</v>
      </c>
      <c>
        <v>0</v>
      </c>
      <c>
        <v>0</v>
      </c>
      <c>
        <v>0</v>
      </c>
      <c>
        <v>0</v>
      </c>
      <c>
        <v>3.044722</v>
      </c>
      <c>
        <v>274.025</v>
      </c>
      <c>
        <v>0</v>
      </c>
      <c>
        <v>0</v>
      </c>
    </row>
    <row>
      <c>
        <v>2397781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K-3752 35-08-K03752_35-08-K03752_42555685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09:00:17</t>
        </is>
      </c>
      <c>
        <is>
          <t>21.10.2022 13:00:11</t>
        </is>
      </c>
      <c>
        <v>3.998333333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51.978333</v>
      </c>
      <c>
        <v>0</v>
      </c>
      <c>
        <v>0</v>
      </c>
      <c>
        <v>0</v>
      </c>
      <c>
        <v>0</v>
      </c>
    </row>
    <row>
      <c>
        <v>2397777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M17_2318414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09:00:53</t>
        </is>
      </c>
      <c>
        <is>
          <t>21.10.2022 16:54:23</t>
        </is>
      </c>
      <c>
        <v>7.891666666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197.291667</v>
      </c>
      <c>
        <v>994.35</v>
      </c>
      <c>
        <v>291.991667</v>
      </c>
      <c>
        <v>4308.85</v>
      </c>
    </row>
    <row>
      <c>
        <v>2397924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ALSANCAK TM 35-01-A00005_HİLAL-GÜNEY M01_2308236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09:01:33</t>
        </is>
      </c>
      <c>
        <is>
          <t>21.10.2022 15:06:00</t>
        </is>
      </c>
      <c>
        <v>6.074166666</v>
      </c>
      <c>
        <v>4</v>
      </c>
      <c>
        <v>9806</v>
      </c>
      <c>
        <v>0</v>
      </c>
      <c>
        <v>0</v>
      </c>
      <c>
        <v>0</v>
      </c>
      <c>
        <v>0</v>
      </c>
      <c>
        <v>24.296667</v>
      </c>
      <c>
        <v>59563.278327</v>
      </c>
      <c>
        <v>0</v>
      </c>
      <c>
        <v>0</v>
      </c>
      <c>
        <v>0</v>
      </c>
      <c>
        <v>0</v>
      </c>
    </row>
    <row>
      <c>
        <v>2397782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ÇAPAKLI KÖK 45-78-M01161_YAĞBASAN M07_78225834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09:03:10</t>
        </is>
      </c>
      <c>
        <is>
          <t>21.10.2022 17:53:10</t>
        </is>
      </c>
      <c>
        <v>8.833333333</v>
      </c>
      <c>
        <v>36</v>
      </c>
      <c>
        <v>46</v>
      </c>
      <c>
        <v>0</v>
      </c>
      <c>
        <v>0</v>
      </c>
      <c>
        <v>83</v>
      </c>
      <c>
        <v>247</v>
      </c>
      <c>
        <v>318</v>
      </c>
      <c>
        <v>406.333333</v>
      </c>
      <c>
        <v>0</v>
      </c>
      <c>
        <v>0</v>
      </c>
      <c>
        <v>733.166667</v>
      </c>
      <c>
        <v>2181.833333</v>
      </c>
    </row>
    <row>
      <c>
        <v>2397784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AYRANCILAR DM-5 35-26-M00807_DM-5/8 M04_2125779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09:06:35</t>
        </is>
      </c>
      <c>
        <is>
          <t>21.10.2022 15:50:37</t>
        </is>
      </c>
      <c>
        <v>6.733888888</v>
      </c>
      <c>
        <v>50</v>
      </c>
      <c>
        <v>1545</v>
      </c>
      <c>
        <v>0</v>
      </c>
      <c>
        <v>0</v>
      </c>
      <c>
        <v>0</v>
      </c>
      <c>
        <v>0</v>
      </c>
      <c>
        <v>336.694444</v>
      </c>
      <c>
        <v>10403.858332</v>
      </c>
      <c>
        <v>0</v>
      </c>
      <c>
        <v>0</v>
      </c>
      <c>
        <v>0</v>
      </c>
      <c>
        <v>0</v>
      </c>
    </row>
    <row>
      <c>
        <v>2397786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M-2356 35-01-M02356_B_56373896_56373896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09:07:23</t>
        </is>
      </c>
      <c>
        <is>
          <t>21.10.2022 14:28:21</t>
        </is>
      </c>
      <c>
        <v>5.349444444</v>
      </c>
      <c>
        <v>0</v>
      </c>
      <c>
        <v>107</v>
      </c>
      <c>
        <v>0</v>
      </c>
      <c>
        <v>0</v>
      </c>
      <c>
        <v>0</v>
      </c>
      <c>
        <v>0</v>
      </c>
      <c>
        <v>0</v>
      </c>
      <c>
        <v>572.390556</v>
      </c>
      <c>
        <v>0</v>
      </c>
      <c>
        <v>0</v>
      </c>
      <c>
        <v>0</v>
      </c>
      <c>
        <v>0</v>
      </c>
    </row>
    <row>
      <c>
        <v>2397788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45-79-M00069_DİNDARLI FİDERİ M19_2318412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09:10:56</t>
        </is>
      </c>
      <c>
        <is>
          <t>21.10.2022 13:27:55</t>
        </is>
      </c>
      <c>
        <v>4.283055555</v>
      </c>
      <c>
        <v>0</v>
      </c>
      <c>
        <v>1</v>
      </c>
      <c>
        <v>93</v>
      </c>
      <c>
        <v>714</v>
      </c>
      <c>
        <v>189</v>
      </c>
      <c>
        <v>2453</v>
      </c>
      <c>
        <v>0</v>
      </c>
      <c>
        <v>4.283056</v>
      </c>
      <c>
        <v>398.324167</v>
      </c>
      <c>
        <v>3058.101666</v>
      </c>
      <c>
        <v>809.4975</v>
      </c>
      <c>
        <v>10506.335276</v>
      </c>
    </row>
    <row>
      <c>
        <v>2397772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TR-90 35-17-M00090__56373508_56373508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09:11:48</t>
        </is>
      </c>
      <c>
        <is>
          <t>21.10.2022 11:00:30</t>
        </is>
      </c>
      <c>
        <v>1.811666666</v>
      </c>
      <c>
        <v>0</v>
      </c>
      <c>
        <v>320</v>
      </c>
      <c>
        <v>0</v>
      </c>
      <c>
        <v>0</v>
      </c>
      <c>
        <v>0</v>
      </c>
      <c>
        <v>0</v>
      </c>
      <c>
        <v>0</v>
      </c>
      <c>
        <v>579.733333</v>
      </c>
      <c>
        <v>0</v>
      </c>
      <c>
        <v>0</v>
      </c>
      <c>
        <v>0</v>
      </c>
      <c>
        <v>0</v>
      </c>
    </row>
    <row>
      <c>
        <v>2397792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YENİFOÇA M-257 35-23-M00257_DIREK TIPI TRAFO HUCRESI H01_2123100</t>
        </is>
      </c>
      <c>
        <v>OG Hatta Ağaç Kesimi</v>
      </c>
      <c>
        <v>Dağıtım-OG</v>
      </c>
      <c>
        <v>Uzun</v>
      </c>
      <c>
        <v>Şebeke işletmecisi </v>
      </c>
      <c>
        <v>Bildirimsiz</v>
      </c>
      <c>
        <is>
          <t>21.10.2022 09:12:23</t>
        </is>
      </c>
      <c>
        <is>
          <t>21.10.2022 13:10:25</t>
        </is>
      </c>
      <c>
        <v>3.967222222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372.918889</v>
      </c>
      <c>
        <v>0</v>
      </c>
      <c>
        <v>0</v>
      </c>
      <c>
        <v>0</v>
      </c>
      <c>
        <v>0</v>
      </c>
    </row>
    <row>
      <c>
        <v>2397816</v>
      </c>
      <c>
        <v>1</v>
      </c>
      <c>
        <is>
          <t>MANİSA</t>
        </is>
      </c>
      <c>
        <v>SARUHANLI</v>
      </c>
      <c>
        <is>
          <t>TM Fideri</t>
        </is>
      </c>
      <c t="inlineStr">
        <is>
          <t>SARUHANLI TM 45-80-A00001_ŞEHİR-1 M04_2312619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09:14:13</t>
        </is>
      </c>
      <c>
        <is>
          <t>21.10.2022 15:51:38</t>
        </is>
      </c>
      <c>
        <v>6.623611111</v>
      </c>
      <c>
        <v>0</v>
      </c>
      <c>
        <v>1157</v>
      </c>
      <c>
        <v>0</v>
      </c>
      <c>
        <v>0</v>
      </c>
      <c>
        <v>0</v>
      </c>
      <c>
        <v>0</v>
      </c>
      <c>
        <v>0</v>
      </c>
      <c>
        <v>7663.518055</v>
      </c>
      <c>
        <v>0</v>
      </c>
      <c>
        <v>0</v>
      </c>
      <c>
        <v>0</v>
      </c>
      <c>
        <v>0</v>
      </c>
    </row>
    <row>
      <c>
        <v>2397791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M-271 KARAKAYALAR DM 35-14-M00271_ÇEVREKENT M06_2323243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09:14:16</t>
        </is>
      </c>
      <c>
        <is>
          <t>21.10.2022 13:28:13</t>
        </is>
      </c>
      <c>
        <v>4.2325</v>
      </c>
      <c>
        <v>15</v>
      </c>
      <c>
        <v>466</v>
      </c>
      <c>
        <v>0</v>
      </c>
      <c>
        <v>0</v>
      </c>
      <c>
        <v>0</v>
      </c>
      <c>
        <v>0</v>
      </c>
      <c>
        <v>63.4875</v>
      </c>
      <c>
        <v>1972.345</v>
      </c>
      <c>
        <v>0</v>
      </c>
      <c>
        <v>0</v>
      </c>
      <c>
        <v>0</v>
      </c>
      <c>
        <v>0</v>
      </c>
    </row>
    <row>
      <c>
        <v>2397793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35-13-A00004_SELÇUK ZİRAİ SULAMA L05_65986298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09:14:43</t>
        </is>
      </c>
      <c>
        <is>
          <t>21.10.2022 17:09:05</t>
        </is>
      </c>
      <c>
        <v>7.906111111</v>
      </c>
      <c>
        <v>31</v>
      </c>
      <c>
        <v>343</v>
      </c>
      <c>
        <v>7</v>
      </c>
      <c>
        <v>35</v>
      </c>
      <c>
        <v>0</v>
      </c>
      <c>
        <v>0</v>
      </c>
      <c>
        <v>245.089444</v>
      </c>
      <c>
        <v>2711.796111</v>
      </c>
      <c>
        <v>55.342778</v>
      </c>
      <c>
        <v>276.713889</v>
      </c>
      <c>
        <v>0</v>
      </c>
      <c>
        <v>0</v>
      </c>
    </row>
    <row>
      <c>
        <v>2397803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35-27-L00056_ÖRNEKKÖY L04_72201760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09:16:19</t>
        </is>
      </c>
      <c>
        <is>
          <t>21.10.2022 12:03:56</t>
        </is>
      </c>
      <c>
        <v>2.793611111</v>
      </c>
      <c>
        <v>203</v>
      </c>
      <c>
        <v>2481</v>
      </c>
      <c>
        <v>0</v>
      </c>
      <c>
        <v>0</v>
      </c>
      <c>
        <v>0</v>
      </c>
      <c>
        <v>0</v>
      </c>
      <c>
        <v>567.103056</v>
      </c>
      <c>
        <v>6930.949166</v>
      </c>
      <c>
        <v>0</v>
      </c>
      <c>
        <v>0</v>
      </c>
      <c>
        <v>0</v>
      </c>
      <c>
        <v>0</v>
      </c>
    </row>
    <row>
      <c>
        <v>2397805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35-27-L00056_ÇİNİLİKÖY L05_72201719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09:16:19</t>
        </is>
      </c>
      <c>
        <is>
          <t>21.10.2022 12:05:06</t>
        </is>
      </c>
      <c>
        <v>2.813055555</v>
      </c>
      <c>
        <v>24</v>
      </c>
      <c>
        <v>302</v>
      </c>
      <c>
        <v>0</v>
      </c>
      <c>
        <v>0</v>
      </c>
      <c>
        <v>0</v>
      </c>
      <c>
        <v>0</v>
      </c>
      <c>
        <v>67.513333</v>
      </c>
      <c>
        <v>849.542778</v>
      </c>
      <c>
        <v>0</v>
      </c>
      <c>
        <v>0</v>
      </c>
      <c>
        <v>0</v>
      </c>
      <c>
        <v>0</v>
      </c>
    </row>
    <row>
      <c>
        <v>2397799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K-1749 35-08-K01749_35-08-K01749_42113731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09:17:48</t>
        </is>
      </c>
      <c>
        <is>
          <t>21.10.2022 13:09:31</t>
        </is>
      </c>
      <c>
        <v>3.861944444</v>
      </c>
      <c>
        <v>0</v>
      </c>
      <c>
        <v>618</v>
      </c>
      <c>
        <v>0</v>
      </c>
      <c>
        <v>0</v>
      </c>
      <c>
        <v>0</v>
      </c>
      <c>
        <v>0</v>
      </c>
      <c>
        <v>0</v>
      </c>
      <c>
        <v>2386.681666</v>
      </c>
      <c>
        <v>0</v>
      </c>
      <c>
        <v>0</v>
      </c>
      <c>
        <v>0</v>
      </c>
      <c>
        <v>0</v>
      </c>
    </row>
    <row>
      <c>
        <v>2397812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TR-147 35-15-M00147_TR-146 M03_66583719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09:18:28</t>
        </is>
      </c>
      <c>
        <is>
          <t>21.10.2022 10:10:52</t>
        </is>
      </c>
      <c>
        <v>0.873333333</v>
      </c>
      <c>
        <v>5</v>
      </c>
      <c>
        <v>1176</v>
      </c>
      <c>
        <v>0</v>
      </c>
      <c>
        <v>0</v>
      </c>
      <c>
        <v>0</v>
      </c>
      <c>
        <v>0</v>
      </c>
      <c>
        <v>4.366667</v>
      </c>
      <c>
        <v>1027.04</v>
      </c>
      <c>
        <v>0</v>
      </c>
      <c>
        <v>0</v>
      </c>
      <c>
        <v>0</v>
      </c>
      <c>
        <v>0</v>
      </c>
    </row>
    <row>
      <c>
        <v>2397804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TR-4 35-31-L00073_47942826_56371102_56371102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09:18:32</t>
        </is>
      </c>
      <c>
        <is>
          <t>21.10.2022 10:53:18</t>
        </is>
      </c>
      <c>
        <v>1.579444444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12.635556</v>
      </c>
    </row>
    <row>
      <c>
        <v>2397800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K-558 35-01-K00558_35-01-K00558_2360125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09:20:26</t>
        </is>
      </c>
      <c>
        <is>
          <t>21.10.2022 12:22:03</t>
        </is>
      </c>
      <c>
        <v>3.026944444</v>
      </c>
      <c>
        <v>0</v>
      </c>
      <c>
        <v>702</v>
      </c>
      <c>
        <v>0</v>
      </c>
      <c>
        <v>0</v>
      </c>
      <c>
        <v>0</v>
      </c>
      <c>
        <v>0</v>
      </c>
      <c>
        <v>0</v>
      </c>
      <c>
        <v>2124.915</v>
      </c>
      <c>
        <v>0</v>
      </c>
      <c>
        <v>0</v>
      </c>
      <c>
        <v>0</v>
      </c>
      <c>
        <v>0</v>
      </c>
    </row>
    <row>
      <c>
        <v>2397810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MADEN KÖK 45-83-M00128_HatBaşıAyırıcı_53137055 M03_53137055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09:20:31</t>
        </is>
      </c>
      <c>
        <is>
          <t>21.10.2022 10:14:06</t>
        </is>
      </c>
      <c>
        <v>0.893055555</v>
      </c>
      <c>
        <v>12</v>
      </c>
      <c>
        <v>73</v>
      </c>
      <c>
        <v>0</v>
      </c>
      <c>
        <v>0</v>
      </c>
      <c>
        <v>0</v>
      </c>
      <c>
        <v>0</v>
      </c>
      <c>
        <v>10.716667</v>
      </c>
      <c>
        <v>65.193056</v>
      </c>
      <c>
        <v>0</v>
      </c>
      <c>
        <v>0</v>
      </c>
      <c>
        <v>0</v>
      </c>
      <c>
        <v>0</v>
      </c>
    </row>
    <row>
      <c>
        <v>2397802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BOYNUYOĞUN TR-2 35-29-L00337_ H_66117854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09:20:34</t>
        </is>
      </c>
      <c>
        <is>
          <t>21.10.2022 11:23:18</t>
        </is>
      </c>
      <c>
        <v>2.045555555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96.141111</v>
      </c>
      <c>
        <v>0</v>
      </c>
      <c>
        <v>0</v>
      </c>
      <c>
        <v>0</v>
      </c>
      <c>
        <v>0</v>
      </c>
    </row>
    <row>
      <c>
        <v>2397808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TR-9 35-23-M00009_A_56366124_56366124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21.10.2022 09:23:45</t>
        </is>
      </c>
      <c>
        <is>
          <t>21.10.2022 12:56:04</t>
        </is>
      </c>
      <c>
        <v>3.538611111</v>
      </c>
      <c>
        <v>0</v>
      </c>
      <c>
        <v>131</v>
      </c>
      <c>
        <v>0</v>
      </c>
      <c>
        <v>0</v>
      </c>
      <c>
        <v>0</v>
      </c>
      <c>
        <v>0</v>
      </c>
      <c>
        <v>0</v>
      </c>
      <c>
        <v>463.558056</v>
      </c>
      <c>
        <v>0</v>
      </c>
      <c>
        <v>0</v>
      </c>
      <c>
        <v>0</v>
      </c>
      <c>
        <v>0</v>
      </c>
    </row>
    <row>
      <c>
        <v>2397807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TR-2/TR-3/TR-4/TR-6 M03_72111144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21.10.2022 09:23:59</t>
        </is>
      </c>
      <c>
        <is>
          <t>21.10.2022 17:28:43</t>
        </is>
      </c>
      <c>
        <v>8.078888888</v>
      </c>
      <c>
        <v>1</v>
      </c>
      <c>
        <v>550</v>
      </c>
      <c>
        <v>0</v>
      </c>
      <c>
        <v>0</v>
      </c>
      <c>
        <v>0</v>
      </c>
      <c>
        <v>0</v>
      </c>
      <c>
        <v>8.078889</v>
      </c>
      <c>
        <v>4443.388888</v>
      </c>
      <c>
        <v>0</v>
      </c>
      <c>
        <v>0</v>
      </c>
      <c>
        <v>0</v>
      </c>
      <c>
        <v>0</v>
      </c>
    </row>
    <row>
      <c>
        <v>2397809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YENİFOÇA TR-24 35-23-M00024_35-23-M00024_72189450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09:24:29</t>
        </is>
      </c>
      <c>
        <is>
          <t>21.10.2022 13:39:49</t>
        </is>
      </c>
      <c>
        <v>4.255555555</v>
      </c>
      <c>
        <v>0</v>
      </c>
      <c>
        <v>550</v>
      </c>
      <c>
        <v>0</v>
      </c>
      <c>
        <v>0</v>
      </c>
      <c>
        <v>0</v>
      </c>
      <c>
        <v>0</v>
      </c>
      <c>
        <v>0</v>
      </c>
      <c>
        <v>2340.555555</v>
      </c>
      <c>
        <v>0</v>
      </c>
      <c>
        <v>0</v>
      </c>
      <c>
        <v>0</v>
      </c>
      <c>
        <v>0</v>
      </c>
    </row>
    <row>
      <c>
        <v>2397814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M07_2321769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09:25:31</t>
        </is>
      </c>
      <c>
        <is>
          <t>21.10.2022 17:40:24</t>
        </is>
      </c>
      <c>
        <v>8.248055555</v>
      </c>
      <c>
        <v>115</v>
      </c>
      <c>
        <v>614</v>
      </c>
      <c>
        <v>0</v>
      </c>
      <c>
        <v>0</v>
      </c>
      <c>
        <v>0</v>
      </c>
      <c>
        <v>0</v>
      </c>
      <c>
        <v>948.526389</v>
      </c>
      <c>
        <v>5064.306111</v>
      </c>
      <c>
        <v>0</v>
      </c>
      <c>
        <v>0</v>
      </c>
      <c>
        <v>0</v>
      </c>
      <c>
        <v>0</v>
      </c>
    </row>
    <row>
      <c>
        <v>2397821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45-75-M00067_HatBaşıAyırıcı_78937785 M03_78937785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21.10.2022 09:27:27</t>
        </is>
      </c>
      <c>
        <is>
          <t>21.10.2022 13:55:57</t>
        </is>
      </c>
      <c>
        <v>4.475</v>
      </c>
      <c>
        <v>0</v>
      </c>
      <c>
        <v>0</v>
      </c>
      <c>
        <v>0</v>
      </c>
      <c>
        <v>0</v>
      </c>
      <c>
        <v>4</v>
      </c>
      <c>
        <v>285</v>
      </c>
      <c>
        <v>0</v>
      </c>
      <c>
        <v>0</v>
      </c>
      <c>
        <v>0</v>
      </c>
      <c>
        <v>0</v>
      </c>
      <c>
        <v>17.9</v>
      </c>
      <c>
        <v>1275.375</v>
      </c>
    </row>
    <row>
      <c>
        <v>2397813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MORDOĞAN TR-41 35-21-L00164_KÖRFEZ BALIKLIOVA TR-49 TR-50 L05_72179978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09:28:23</t>
        </is>
      </c>
      <c>
        <is>
          <t>21.10.2022 13:10:25</t>
        </is>
      </c>
      <c>
        <v>3.700555555</v>
      </c>
      <c>
        <v>8</v>
      </c>
      <c>
        <v>241</v>
      </c>
      <c>
        <v>0</v>
      </c>
      <c>
        <v>0</v>
      </c>
      <c>
        <v>0</v>
      </c>
      <c>
        <v>0</v>
      </c>
      <c>
        <v>29.604444</v>
      </c>
      <c>
        <v>891.833889</v>
      </c>
      <c>
        <v>0</v>
      </c>
      <c>
        <v>0</v>
      </c>
      <c>
        <v>0</v>
      </c>
      <c>
        <v>0</v>
      </c>
    </row>
    <row>
      <c>
        <v>2397817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K-1691 35-01-K01691_35-01-K01691_2354068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09:28:53</t>
        </is>
      </c>
      <c>
        <is>
          <t>21.10.2022 12:21:07</t>
        </is>
      </c>
      <c>
        <v>2.870555555</v>
      </c>
      <c>
        <v>0</v>
      </c>
      <c>
        <v>931</v>
      </c>
      <c>
        <v>0</v>
      </c>
      <c>
        <v>0</v>
      </c>
      <c>
        <v>0</v>
      </c>
      <c>
        <v>0</v>
      </c>
      <c>
        <v>0</v>
      </c>
      <c>
        <v>2672.487222</v>
      </c>
      <c>
        <v>0</v>
      </c>
      <c>
        <v>0</v>
      </c>
      <c>
        <v>0</v>
      </c>
      <c>
        <v>0</v>
      </c>
    </row>
    <row>
      <c>
        <v>2397820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İZZETTİN KÖK 45-83-M00132_ŞİRVAN M03_2107097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21.10.2022 09:33:09</t>
        </is>
      </c>
      <c>
        <is>
          <t>21.10.2022 12:35:14</t>
        </is>
      </c>
      <c>
        <v>3.034722222</v>
      </c>
      <c>
        <v>123</v>
      </c>
      <c>
        <v>35</v>
      </c>
      <c>
        <v>0</v>
      </c>
      <c>
        <v>0</v>
      </c>
      <c>
        <v>0</v>
      </c>
      <c>
        <v>0</v>
      </c>
      <c>
        <v>373.270833</v>
      </c>
      <c>
        <v>106.215278</v>
      </c>
      <c>
        <v>0</v>
      </c>
      <c>
        <v>0</v>
      </c>
      <c>
        <v>0</v>
      </c>
      <c>
        <v>0</v>
      </c>
    </row>
    <row>
      <c>
        <v>2397827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TR-63 35-16-L00063_953321247_953321247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09:35:16</t>
        </is>
      </c>
      <c>
        <is>
          <t>21.10.2022 12:31:35</t>
        </is>
      </c>
      <c>
        <v>2.938611111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2.938611</v>
      </c>
      <c>
        <v>0</v>
      </c>
      <c>
        <v>0</v>
      </c>
      <c>
        <v>0</v>
      </c>
      <c>
        <v>0</v>
      </c>
    </row>
    <row>
      <c>
        <v>2397824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K-697 35-02-K00697_35-02-K00697_2376450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21.10.2022 09:38:31</t>
        </is>
      </c>
      <c>
        <is>
          <t>21.10.2022 16:00:26</t>
        </is>
      </c>
      <c>
        <v>6.365277777</v>
      </c>
      <c>
        <v>0</v>
      </c>
      <c>
        <v>509</v>
      </c>
      <c>
        <v>0</v>
      </c>
      <c>
        <v>0</v>
      </c>
      <c>
        <v>0</v>
      </c>
      <c>
        <v>0</v>
      </c>
      <c>
        <v>0</v>
      </c>
      <c>
        <v>3239.926388</v>
      </c>
      <c>
        <v>0</v>
      </c>
      <c>
        <v>0</v>
      </c>
      <c>
        <v>0</v>
      </c>
      <c>
        <v>0</v>
      </c>
    </row>
    <row>
      <c>
        <v>2397828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M-3424 35-03-M03424_D_56383046_56383046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09:39:19</t>
        </is>
      </c>
      <c>
        <is>
          <t>21.10.2022 10:44:16</t>
        </is>
      </c>
      <c>
        <v>1.0825</v>
      </c>
      <c>
        <v>0</v>
      </c>
      <c>
        <v>229</v>
      </c>
      <c>
        <v>0</v>
      </c>
      <c>
        <v>0</v>
      </c>
      <c>
        <v>0</v>
      </c>
      <c>
        <v>0</v>
      </c>
      <c>
        <v>0</v>
      </c>
      <c>
        <v>247.8925</v>
      </c>
      <c>
        <v>0</v>
      </c>
      <c>
        <v>0</v>
      </c>
      <c>
        <v>0</v>
      </c>
      <c>
        <v>0</v>
      </c>
    </row>
    <row>
      <c>
        <v>2397829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HALİTPAŞA DM 45-80-M00060_HALİTPAŞA ŞEHİR M04_72188718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09:45:24</t>
        </is>
      </c>
      <c>
        <is>
          <t>21.10.2022 10:17:53</t>
        </is>
      </c>
      <c>
        <v>0.541388888</v>
      </c>
      <c>
        <v>2</v>
      </c>
      <c>
        <v>1282</v>
      </c>
      <c>
        <v>0</v>
      </c>
      <c>
        <v>0</v>
      </c>
      <c>
        <v>0</v>
      </c>
      <c>
        <v>0</v>
      </c>
      <c>
        <v>1.082778</v>
      </c>
      <c>
        <v>694.060554</v>
      </c>
      <c>
        <v>0</v>
      </c>
      <c>
        <v>0</v>
      </c>
      <c>
        <v>0</v>
      </c>
      <c>
        <v>0</v>
      </c>
    </row>
    <row>
      <c>
        <v>2397830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KAPIKAYA TR-1 35-17-M00185_B_56355976_56355976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09:48:10</t>
        </is>
      </c>
      <c>
        <is>
          <t>21.10.2022 12:32:12</t>
        </is>
      </c>
      <c>
        <v>2.733888888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60.145556</v>
      </c>
      <c>
        <v>0</v>
      </c>
      <c>
        <v>0</v>
      </c>
      <c>
        <v>0</v>
      </c>
      <c>
        <v>0</v>
      </c>
    </row>
    <row>
      <c>
        <v>2397831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BOYNUYOĞUN KÖK 35-29-L00051_HatBaşıAyırıcı_53132662 L05_53132662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09:54:51</t>
        </is>
      </c>
      <c>
        <is>
          <t>21.10.2022 10:42:18</t>
        </is>
      </c>
      <c>
        <v>0.790833333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24.515833</v>
      </c>
      <c>
        <v>0</v>
      </c>
      <c>
        <v>0</v>
      </c>
      <c>
        <v>0</v>
      </c>
      <c>
        <v>0</v>
      </c>
    </row>
    <row>
      <c>
        <v>2397832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PİYADELER KÖK 45-73-M00136_ALAŞEHİR TM GİRİŞ M05_66674756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09:57:26</t>
        </is>
      </c>
      <c>
        <is>
          <t>21.10.2022 11:25:12</t>
        </is>
      </c>
      <c>
        <v>1.462777777</v>
      </c>
      <c>
        <v>29</v>
      </c>
      <c>
        <v>2005</v>
      </c>
      <c>
        <v>0</v>
      </c>
      <c>
        <v>2</v>
      </c>
      <c>
        <v>6</v>
      </c>
      <c>
        <v>731</v>
      </c>
      <c>
        <v>42.420556</v>
      </c>
      <c>
        <v>2932.869443</v>
      </c>
      <c>
        <v>0</v>
      </c>
      <c>
        <v>2.925556</v>
      </c>
      <c>
        <v>8.776667</v>
      </c>
      <c>
        <v>1069.290555</v>
      </c>
    </row>
    <row>
      <c>
        <v>2397835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L-262 ÇİÇEKÇİ PARKI 35-18-L00262_950450565_950450565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10:00:43</t>
        </is>
      </c>
      <c>
        <is>
          <t>21.10.2022 13:55:28</t>
        </is>
      </c>
      <c>
        <v>3.9125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3.9125</v>
      </c>
      <c>
        <v>0</v>
      </c>
      <c>
        <v>0</v>
      </c>
    </row>
    <row>
      <c>
        <v>2397836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HASAN KÜÇÜK SULAMA GRUBU 35-29-L00298_DIREK TIPI TRAFO HUCRESI H01_2034778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10:04:28</t>
        </is>
      </c>
      <c>
        <is>
          <t>21.10.2022 10:35:57</t>
        </is>
      </c>
      <c>
        <v>0.524722222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18.89</v>
      </c>
      <c>
        <v>0</v>
      </c>
      <c>
        <v>0</v>
      </c>
      <c>
        <v>0</v>
      </c>
      <c>
        <v>0</v>
      </c>
    </row>
    <row>
      <c>
        <v>2397847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GÖKÇEN DM 35-29-M00123_HatBaşıAyırıcı_53133409 M12_53133409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21.10.2022 10:08:32</t>
        </is>
      </c>
      <c>
        <is>
          <t>21.10.2022 14:52:47</t>
        </is>
      </c>
      <c>
        <v>4.7375</v>
      </c>
      <c>
        <v>19</v>
      </c>
      <c>
        <v>56</v>
      </c>
      <c>
        <v>0</v>
      </c>
      <c>
        <v>0</v>
      </c>
      <c>
        <v>0</v>
      </c>
      <c>
        <v>0</v>
      </c>
      <c>
        <v>90.0125</v>
      </c>
      <c>
        <v>265.3</v>
      </c>
      <c>
        <v>0</v>
      </c>
      <c>
        <v>0</v>
      </c>
      <c>
        <v>0</v>
      </c>
      <c>
        <v>0</v>
      </c>
    </row>
    <row>
      <c>
        <v>2397850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TR-160 35-26-M00160_956621263_956621263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21.10.2022 10:11:01</t>
        </is>
      </c>
      <c>
        <is>
          <t>21.10.2022 18:46:36</t>
        </is>
      </c>
      <c>
        <v>8.593055555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77.3375</v>
      </c>
      <c>
        <v>0</v>
      </c>
      <c>
        <v>0</v>
      </c>
      <c>
        <v>0</v>
      </c>
      <c>
        <v>0</v>
      </c>
    </row>
    <row>
      <c>
        <v>2397838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HİKMET GIDA KÖK 45-72-M00122_HatBaşıAyırıcı_53136426 M04_53136426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21.10.2022 10:11:35</t>
        </is>
      </c>
      <c>
        <is>
          <t>21.10.2022 10:31:13</t>
        </is>
      </c>
      <c>
        <v>0.327222222</v>
      </c>
      <c>
        <v>0</v>
      </c>
      <c>
        <v>0</v>
      </c>
      <c>
        <v>19</v>
      </c>
      <c>
        <v>45</v>
      </c>
      <c>
        <v>8</v>
      </c>
      <c>
        <v>0</v>
      </c>
      <c>
        <v>0</v>
      </c>
      <c>
        <v>0</v>
      </c>
      <c>
        <v>6.217222</v>
      </c>
      <c>
        <v>14.725</v>
      </c>
      <c>
        <v>2.617778</v>
      </c>
      <c>
        <v>0</v>
      </c>
    </row>
    <row>
      <c>
        <v>2397859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K-4008 35-01-K04008_35-01-K04008_2369123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10:13:25</t>
        </is>
      </c>
      <c>
        <is>
          <t>21.10.2022 12:22:52</t>
        </is>
      </c>
      <c>
        <v>2.1575</v>
      </c>
      <c>
        <v>0</v>
      </c>
      <c>
        <v>673</v>
      </c>
      <c>
        <v>0</v>
      </c>
      <c>
        <v>0</v>
      </c>
      <c>
        <v>0</v>
      </c>
      <c>
        <v>0</v>
      </c>
      <c>
        <v>0</v>
      </c>
      <c>
        <v>1451.9975</v>
      </c>
      <c>
        <v>0</v>
      </c>
      <c>
        <v>0</v>
      </c>
      <c>
        <v>0</v>
      </c>
      <c>
        <v>0</v>
      </c>
    </row>
    <row>
      <c>
        <v>2397854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ÇERİKÖZÜ YAYLA TR-1 35-29-L00800__72410802_72410802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10:14:48</t>
        </is>
      </c>
      <c>
        <is>
          <t>21.10.2022 11:59:59</t>
        </is>
      </c>
      <c>
        <v>1.753055555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28.048889</v>
      </c>
    </row>
    <row>
      <c>
        <v>2397841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SARISU TR-4 35-31-L00082_35-31-L00082_2363470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21.10.2022 10:15:03</t>
        </is>
      </c>
      <c>
        <is>
          <t>21.10.2022 17:58:11</t>
        </is>
      </c>
      <c>
        <v>7.718888888</v>
      </c>
      <c>
        <v>0</v>
      </c>
      <c>
        <v>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393.663333</v>
      </c>
    </row>
    <row>
      <c>
        <v>2397853</v>
      </c>
      <c>
        <v>1</v>
      </c>
      <c>
        <is>
          <t>İZMİR</t>
        </is>
      </c>
      <c>
        <v>BAYRAKLI</v>
      </c>
      <c>
        <is>
          <t>Saha Dağıtım Kutusu (SDK)</t>
        </is>
      </c>
      <c t="inlineStr">
        <is>
          <t>K-4695 35-04-K04695_TR2 A 1b TR2 A 1b_5899955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10:18:29</t>
        </is>
      </c>
      <c>
        <is>
          <t>21.10.2022 14:57:36</t>
        </is>
      </c>
      <c>
        <v>4.651944444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432.630833</v>
      </c>
      <c>
        <v>0</v>
      </c>
      <c>
        <v>0</v>
      </c>
      <c>
        <v>0</v>
      </c>
      <c>
        <v>0</v>
      </c>
    </row>
    <row>
      <c>
        <v>2397852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TR-60 BAYRAMKUYU 35-15-L00060_A_56371354_56371354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10:24:15</t>
        </is>
      </c>
      <c>
        <is>
          <t>21.10.2022 12:52:48</t>
        </is>
      </c>
      <c>
        <v>2.475833333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56.944167</v>
      </c>
      <c>
        <v>0</v>
      </c>
      <c>
        <v>0</v>
      </c>
      <c>
        <v>0</v>
      </c>
      <c>
        <v>0</v>
      </c>
    </row>
    <row>
      <c>
        <v>2397857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GERELİ KÖYÜ İBRAHİM SAYGILI SULAMA GRB TR-14 35-15-M00130_950409474_950409474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10:29:19</t>
        </is>
      </c>
      <c>
        <is>
          <t>21.10.2022 12:13:43</t>
        </is>
      </c>
      <c>
        <v>1.74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3.48</v>
      </c>
      <c>
        <v>0</v>
      </c>
      <c>
        <v>0</v>
      </c>
      <c>
        <v>0</v>
      </c>
      <c>
        <v>0</v>
      </c>
    </row>
    <row>
      <c>
        <v>2397865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45-82-M00125_HatBaşıAyırıcı_53136198 M09_53136198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10:34:16</t>
        </is>
      </c>
      <c>
        <is>
          <t>21.10.2022 14:29:29</t>
        </is>
      </c>
      <c>
        <v>3.920277777</v>
      </c>
      <c>
        <v>0</v>
      </c>
      <c>
        <v>0</v>
      </c>
      <c>
        <v>0</v>
      </c>
      <c>
        <v>0</v>
      </c>
      <c>
        <v>2</v>
      </c>
      <c>
        <v>185</v>
      </c>
      <c>
        <v>0</v>
      </c>
      <c>
        <v>0</v>
      </c>
      <c>
        <v>0</v>
      </c>
      <c>
        <v>0</v>
      </c>
      <c>
        <v>7.840556</v>
      </c>
      <c>
        <v>725.251389</v>
      </c>
    </row>
    <row>
      <c>
        <v>2397862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M-2461 35-02-M02461_35-02-M02461_66419706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21.10.2022 10:37:56</t>
        </is>
      </c>
      <c>
        <is>
          <t>21.10.2022 11:29:04</t>
        </is>
      </c>
      <c>
        <v>0.852222222</v>
      </c>
      <c>
        <v>0</v>
      </c>
      <c>
        <v>222</v>
      </c>
      <c>
        <v>0</v>
      </c>
      <c>
        <v>0</v>
      </c>
      <c>
        <v>0</v>
      </c>
      <c>
        <v>0</v>
      </c>
      <c>
        <v>0</v>
      </c>
      <c>
        <v>189.193333</v>
      </c>
      <c>
        <v>0</v>
      </c>
      <c>
        <v>0</v>
      </c>
      <c>
        <v>0</v>
      </c>
      <c>
        <v>0</v>
      </c>
    </row>
    <row>
      <c>
        <v>2397869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M-3550(YATIRIM REZERVE) 35-02-M03550_C_56371943_56371943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21.10.2022 10:40:28</t>
        </is>
      </c>
      <c>
        <is>
          <t>21.10.2022 13:54:05</t>
        </is>
      </c>
      <c>
        <v>3.226944444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361.417778</v>
      </c>
      <c>
        <v>0</v>
      </c>
      <c>
        <v>0</v>
      </c>
      <c>
        <v>0</v>
      </c>
      <c>
        <v>0</v>
      </c>
    </row>
    <row>
      <c>
        <v>2397870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EMENLER TR-1 35-31-L00139_35-31-L00139_2364261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10:44:55</t>
        </is>
      </c>
      <c>
        <is>
          <t>21.10.2022 14:46:22</t>
        </is>
      </c>
      <c>
        <v>4.024166666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338.03</v>
      </c>
      <c>
        <v>0</v>
      </c>
      <c>
        <v>0</v>
      </c>
    </row>
    <row>
      <c>
        <v>2397873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ALÇUK TM 35-17-A00001_HatBaşıAyırıcı_53133693 M30_53133693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10:45:31</t>
        </is>
      </c>
      <c>
        <is>
          <t>21.10.2022 13:10:46</t>
        </is>
      </c>
      <c>
        <v>2.420833333</v>
      </c>
      <c>
        <v>14</v>
      </c>
      <c>
        <v>1</v>
      </c>
      <c>
        <v>0</v>
      </c>
      <c>
        <v>0</v>
      </c>
      <c>
        <v>0</v>
      </c>
      <c>
        <v>0</v>
      </c>
      <c>
        <v>33.891667</v>
      </c>
      <c>
        <v>2.420833</v>
      </c>
      <c>
        <v>0</v>
      </c>
      <c>
        <v>0</v>
      </c>
      <c>
        <v>0</v>
      </c>
      <c>
        <v>0</v>
      </c>
    </row>
    <row>
      <c>
        <v>2397876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L-169 35-18-L00169_49998968_56392523_56392523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10:45:50</t>
        </is>
      </c>
      <c>
        <is>
          <t>21.10.2022 11:19:26</t>
        </is>
      </c>
      <c>
        <v>0.56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1.12</v>
      </c>
      <c>
        <v>0</v>
      </c>
      <c>
        <v>0</v>
      </c>
    </row>
    <row>
      <c>
        <v>2397879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DM-25/14 45-71-M00053_953215931_953215931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21.10.2022 10:48:05</t>
        </is>
      </c>
      <c>
        <is>
          <t>21.10.2022 14:15:44</t>
        </is>
      </c>
      <c>
        <v>3.460833333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34.608333</v>
      </c>
      <c>
        <v>0</v>
      </c>
      <c>
        <v>0</v>
      </c>
      <c>
        <v>0</v>
      </c>
      <c>
        <v>0</v>
      </c>
    </row>
    <row>
      <c>
        <v>2397883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DM-1/40 45-71-M00052_953244213_953244213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10:52:51</t>
        </is>
      </c>
      <c>
        <is>
          <t>21.10.2022 14:08:26</t>
        </is>
      </c>
      <c>
        <v>3.259722222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19.558333</v>
      </c>
      <c>
        <v>0</v>
      </c>
      <c>
        <v>0</v>
      </c>
      <c>
        <v>0</v>
      </c>
      <c>
        <v>0</v>
      </c>
    </row>
    <row>
      <c>
        <v>2397880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M-1289 35-02-M01289_M-2461 M04_2322971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21.10.2022 10:57:46</t>
        </is>
      </c>
      <c>
        <is>
          <t>21.10.2022 11:40:35</t>
        </is>
      </c>
      <c>
        <v>0.713611111</v>
      </c>
      <c>
        <v>5</v>
      </c>
      <c>
        <v>10316</v>
      </c>
      <c>
        <v>0</v>
      </c>
      <c>
        <v>0</v>
      </c>
      <c>
        <v>0</v>
      </c>
      <c>
        <v>0</v>
      </c>
      <c>
        <v>3.568056</v>
      </c>
      <c>
        <v>7361.612221</v>
      </c>
      <c>
        <v>0</v>
      </c>
      <c>
        <v>0</v>
      </c>
      <c>
        <v>0</v>
      </c>
      <c>
        <v>0</v>
      </c>
    </row>
    <row>
      <c>
        <v>2397881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ZEYTİNLİOVA TR-16 45-72-L00409_956475910_956475910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10:57:46</t>
        </is>
      </c>
      <c>
        <is>
          <t>21.10.2022 12:25:45</t>
        </is>
      </c>
      <c>
        <v>1.466388888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7.331944</v>
      </c>
      <c>
        <v>0</v>
      </c>
      <c>
        <v>0</v>
      </c>
    </row>
    <row>
      <c>
        <v>2397882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35-03-K01717_B_56367508_56367508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21.10.2022 10:58:42</t>
        </is>
      </c>
      <c>
        <is>
          <t>21.10.2022 13:13:21</t>
        </is>
      </c>
      <c>
        <v>2.244166666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116.696667</v>
      </c>
      <c>
        <v>0</v>
      </c>
      <c>
        <v>0</v>
      </c>
      <c>
        <v>0</v>
      </c>
      <c>
        <v>0</v>
      </c>
    </row>
    <row>
      <c>
        <v>2397885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L-332 SERKANKENT 35-18-L00332_950462527_950462527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11:01:01</t>
        </is>
      </c>
      <c>
        <is>
          <t>21.10.2022 18:04:16</t>
        </is>
      </c>
      <c>
        <v>7.054166666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7.054167</v>
      </c>
    </row>
    <row>
      <c>
        <v>2397889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TURGUTALP TR-4/5 45-82-M00067_B_56389358_56389358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11:01:34</t>
        </is>
      </c>
      <c>
        <is>
          <t>21.10.2022 11:54:15</t>
        </is>
      </c>
      <c>
        <v>0.878055555</v>
      </c>
      <c>
        <v>0</v>
      </c>
      <c>
        <v>352</v>
      </c>
      <c>
        <v>0</v>
      </c>
      <c>
        <v>0</v>
      </c>
      <c>
        <v>0</v>
      </c>
      <c>
        <v>0</v>
      </c>
      <c>
        <v>0</v>
      </c>
      <c>
        <v>309.075555</v>
      </c>
      <c>
        <v>0</v>
      </c>
      <c>
        <v>0</v>
      </c>
      <c>
        <v>0</v>
      </c>
      <c>
        <v>0</v>
      </c>
    </row>
    <row>
      <c>
        <v>2397884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BOYNUYOĞUN KÖK 35-29-L00051_ÖDEMİŞ KAVAĞI L04_72215449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11:05:31</t>
        </is>
      </c>
      <c>
        <is>
          <t>21.10.2022 11:32:17</t>
        </is>
      </c>
      <c>
        <v>0.446111111</v>
      </c>
      <c>
        <v>24</v>
      </c>
      <c>
        <v>126</v>
      </c>
      <c>
        <v>0</v>
      </c>
      <c>
        <v>0</v>
      </c>
      <c>
        <v>0</v>
      </c>
      <c>
        <v>0</v>
      </c>
      <c>
        <v>10.706667</v>
      </c>
      <c>
        <v>56.21</v>
      </c>
      <c>
        <v>0</v>
      </c>
      <c>
        <v>0</v>
      </c>
      <c>
        <v>0</v>
      </c>
      <c>
        <v>0</v>
      </c>
    </row>
    <row>
      <c>
        <v>2397894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M-266 35-14-M00266_956658695_956658695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11:09:34</t>
        </is>
      </c>
      <c>
        <is>
          <t>21.10.2022 13:47:22</t>
        </is>
      </c>
      <c>
        <v>2.63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2.63</v>
      </c>
      <c>
        <v>0</v>
      </c>
      <c>
        <v>0</v>
      </c>
      <c>
        <v>0</v>
      </c>
      <c>
        <v>0</v>
      </c>
    </row>
    <row>
      <c>
        <v>2397893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35-18-A00005_URLA-1 M09_2311010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11:12:42</t>
        </is>
      </c>
      <c>
        <is>
          <t>21.10.2022 13:32:27</t>
        </is>
      </c>
      <c>
        <v>2.3292</v>
      </c>
      <c>
        <v>0</v>
      </c>
      <c>
        <v>0</v>
      </c>
      <c>
        <v>10</v>
      </c>
      <c>
        <v>1</v>
      </c>
      <c>
        <v>32</v>
      </c>
      <c>
        <v>369</v>
      </c>
      <c>
        <v>0</v>
      </c>
      <c>
        <v>0</v>
      </c>
      <c>
        <v>23.292</v>
      </c>
      <c>
        <v>2.3292</v>
      </c>
      <c>
        <v>74.5344</v>
      </c>
      <c>
        <v>859.4748</v>
      </c>
    </row>
    <row>
      <c>
        <v>2397919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TR-48 35-26-M00048_TR-51/TR-52 M05_65929801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11:21:00</t>
        </is>
      </c>
      <c>
        <is>
          <t>21.10.2022 12:18:19</t>
        </is>
      </c>
      <c>
        <v>0.955277777</v>
      </c>
      <c>
        <v>0</v>
      </c>
      <c>
        <v>1568</v>
      </c>
      <c>
        <v>0</v>
      </c>
      <c>
        <v>0</v>
      </c>
      <c>
        <v>0</v>
      </c>
      <c>
        <v>0</v>
      </c>
      <c>
        <v>0</v>
      </c>
      <c>
        <v>1497.875554</v>
      </c>
      <c>
        <v>0</v>
      </c>
      <c>
        <v>0</v>
      </c>
      <c>
        <v>0</v>
      </c>
      <c>
        <v>0</v>
      </c>
    </row>
    <row>
      <c>
        <v>2397907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TR-34 35-30-L00034_C_56397969_56397969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11:27:07</t>
        </is>
      </c>
      <c>
        <is>
          <t>21.10.2022 13:07:15</t>
        </is>
      </c>
      <c>
        <v>1.668888888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0</v>
      </c>
      <c>
        <v>0</v>
      </c>
      <c>
        <v>173.564444</v>
      </c>
      <c>
        <v>0</v>
      </c>
      <c>
        <v>0</v>
      </c>
    </row>
    <row>
      <c>
        <v>2397908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M-1283 35-02-M01283_M-1496 M01_2061676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21.10.2022 11:33:18</t>
        </is>
      </c>
      <c>
        <is>
          <t>21.10.2022 12:01:11</t>
        </is>
      </c>
      <c>
        <v>0.464722222</v>
      </c>
      <c>
        <v>3</v>
      </c>
      <c>
        <v>4157</v>
      </c>
      <c>
        <v>0</v>
      </c>
      <c>
        <v>0</v>
      </c>
      <c>
        <v>0</v>
      </c>
      <c>
        <v>0</v>
      </c>
      <c>
        <v>1.394167</v>
      </c>
      <c>
        <v>1931.850277</v>
      </c>
      <c>
        <v>0</v>
      </c>
      <c>
        <v>0</v>
      </c>
      <c>
        <v>0</v>
      </c>
      <c>
        <v>0</v>
      </c>
    </row>
    <row>
      <c>
        <v>2397918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K-3037 35-04-K03037_913339912_913339912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11:39:42</t>
        </is>
      </c>
      <c>
        <is>
          <t>21.10.2022 12:28:05</t>
        </is>
      </c>
      <c>
        <v>0.806388888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12.902222</v>
      </c>
      <c>
        <v>0</v>
      </c>
      <c>
        <v>0</v>
      </c>
      <c>
        <v>0</v>
      </c>
      <c>
        <v>0</v>
      </c>
    </row>
    <row>
      <c>
        <v>2397896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35-28-M00379_GÜNERLİ M05_2329493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11:39:57</t>
        </is>
      </c>
      <c>
        <is>
          <t>21.10.2022 12:09:24</t>
        </is>
      </c>
      <c>
        <v>0.490833333</v>
      </c>
      <c>
        <v>20</v>
      </c>
      <c>
        <v>97</v>
      </c>
      <c>
        <v>0</v>
      </c>
      <c>
        <v>0</v>
      </c>
      <c>
        <v>0</v>
      </c>
      <c>
        <v>0</v>
      </c>
      <c>
        <v>9.816667</v>
      </c>
      <c>
        <v>47.610833</v>
      </c>
      <c>
        <v>0</v>
      </c>
      <c>
        <v>0</v>
      </c>
      <c>
        <v>0</v>
      </c>
      <c>
        <v>0</v>
      </c>
    </row>
    <row>
      <c>
        <v>2397910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GÖKÇEN İM 35-29-A00004_GÖKÇEN DM GİRİŞ M02_2105002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21.10.2022 11:45:23</t>
        </is>
      </c>
      <c>
        <is>
          <t>21.10.2022 14:58:56</t>
        </is>
      </c>
      <c>
        <v>3.225833333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3.225833</v>
      </c>
      <c>
        <v>0</v>
      </c>
      <c>
        <v>0</v>
      </c>
      <c>
        <v>0</v>
      </c>
      <c>
        <v>0</v>
      </c>
    </row>
    <row>
      <c>
        <v>2397922</v>
      </c>
      <c>
        <v>1</v>
      </c>
      <c>
        <is>
          <t>İZMİR</t>
        </is>
      </c>
      <c>
        <v>URLA</v>
      </c>
      <c>
        <is>
          <t>Saha Dağıtım Kutusu (SDK)</t>
        </is>
      </c>
      <c t="inlineStr">
        <is>
          <t>TR-248 (DM-3/20) 35-19-M00020_8751401 c1_5937282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11:50:54</t>
        </is>
      </c>
      <c>
        <is>
          <t>21.10.2022 13:47:46</t>
        </is>
      </c>
      <c>
        <v>1.947777777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52.59</v>
      </c>
      <c>
        <v>0</v>
      </c>
      <c>
        <v>0</v>
      </c>
      <c>
        <v>0</v>
      </c>
      <c>
        <v>0</v>
      </c>
    </row>
    <row>
      <c>
        <v>2397925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M-2441 35-04-M02441_915073538_915073538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11:51:07</t>
        </is>
      </c>
      <c>
        <is>
          <t>21.10.2022 14:10:50</t>
        </is>
      </c>
      <c>
        <v>2.328611111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25.614722</v>
      </c>
      <c>
        <v>0</v>
      </c>
      <c>
        <v>0</v>
      </c>
      <c>
        <v>0</v>
      </c>
      <c>
        <v>0</v>
      </c>
    </row>
    <row>
      <c>
        <v>2397921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TR-67 35-30-L00067_43006571_56365827_56365827</t>
        </is>
      </c>
      <c>
        <v>AG Direk Kırılması</v>
      </c>
      <c>
        <v>Dağıtım-AG</v>
      </c>
      <c>
        <v>Uzun</v>
      </c>
      <c>
        <v>Şebeke işletmecisi </v>
      </c>
      <c>
        <v>Bildirimsiz</v>
      </c>
      <c>
        <is>
          <t>21.10.2022 11:51:20</t>
        </is>
      </c>
      <c>
        <is>
          <t>21.10.2022 15:22:42</t>
        </is>
      </c>
      <c>
        <v>3.522777777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281.822222</v>
      </c>
      <c>
        <v>0</v>
      </c>
      <c>
        <v>0</v>
      </c>
    </row>
    <row>
      <c>
        <v>2397928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DM-20/08 45-71-M00419_953244710_953244710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11:56:06</t>
        </is>
      </c>
      <c>
        <is>
          <t>21.10.2022 13:03:04</t>
        </is>
      </c>
      <c>
        <v>1.116111111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12.277222</v>
      </c>
      <c>
        <v>0</v>
      </c>
      <c>
        <v>0</v>
      </c>
      <c>
        <v>0</v>
      </c>
      <c>
        <v>0</v>
      </c>
    </row>
    <row>
      <c>
        <v>2397929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K-1187 35-01-K01187_97458983_97458983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12:14:45</t>
        </is>
      </c>
      <c>
        <is>
          <t>21.10.2022 17:47:21</t>
        </is>
      </c>
      <c>
        <v>5.543333333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133.04</v>
      </c>
      <c>
        <v>0</v>
      </c>
      <c>
        <v>0</v>
      </c>
      <c>
        <v>0</v>
      </c>
      <c>
        <v>0</v>
      </c>
    </row>
    <row>
      <c>
        <v>2397930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TR-28 35-15-M00028_950365086_950365086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12:16:40</t>
        </is>
      </c>
      <c>
        <is>
          <t>21.10.2022 14:27:06</t>
        </is>
      </c>
      <c>
        <v>2.173888888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2.173889</v>
      </c>
      <c>
        <v>0</v>
      </c>
      <c>
        <v>0</v>
      </c>
      <c>
        <v>0</v>
      </c>
      <c>
        <v>0</v>
      </c>
    </row>
    <row>
      <c>
        <v>2397939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TR-115 35-26-M00115__56359054_56359054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12:27:30</t>
        </is>
      </c>
      <c>
        <is>
          <t>21.10.2022 13:04:48</t>
        </is>
      </c>
      <c>
        <v>0.621666666</v>
      </c>
      <c>
        <v>0</v>
      </c>
      <c>
        <v>60</v>
      </c>
      <c>
        <v>0</v>
      </c>
      <c>
        <v>0</v>
      </c>
      <c>
        <v>0</v>
      </c>
      <c>
        <v>0</v>
      </c>
      <c>
        <v>0</v>
      </c>
      <c>
        <v>37.3</v>
      </c>
      <c>
        <v>0</v>
      </c>
      <c>
        <v>0</v>
      </c>
      <c>
        <v>0</v>
      </c>
      <c>
        <v>0</v>
      </c>
    </row>
    <row>
      <c>
        <v>2397935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TR-69 35-19-L00069_956673931_956673931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12:29:33</t>
        </is>
      </c>
      <c>
        <is>
          <t>21.10.2022 14:34:02</t>
        </is>
      </c>
      <c>
        <v>2.074722222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2.074722</v>
      </c>
      <c>
        <v>0</v>
      </c>
      <c>
        <v>0</v>
      </c>
      <c>
        <v>0</v>
      </c>
      <c>
        <v>0</v>
      </c>
    </row>
    <row>
      <c>
        <v>2397948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TAT DM 35-26-M00070_SEVGİ ERYÖNE M08_64662437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12:29:50</t>
        </is>
      </c>
      <c>
        <is>
          <t>21.10.2022 14:23:06</t>
        </is>
      </c>
      <c>
        <v>1.887777777</v>
      </c>
      <c>
        <v>2</v>
      </c>
      <c>
        <v>1</v>
      </c>
      <c>
        <v>0</v>
      </c>
      <c>
        <v>0</v>
      </c>
      <c>
        <v>0</v>
      </c>
      <c>
        <v>0</v>
      </c>
      <c>
        <v>3.775556</v>
      </c>
      <c>
        <v>1.887778</v>
      </c>
      <c>
        <v>0</v>
      </c>
      <c>
        <v>0</v>
      </c>
      <c>
        <v>0</v>
      </c>
      <c>
        <v>0</v>
      </c>
    </row>
    <row>
      <c>
        <v>2397941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DM-21/18A 45-71-M00476_953193666_953193666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12:32:33</t>
        </is>
      </c>
      <c>
        <is>
          <t>21.10.2022 16:43:43</t>
        </is>
      </c>
      <c>
        <v>4.186111111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205.119444</v>
      </c>
      <c>
        <v>0</v>
      </c>
      <c>
        <v>0</v>
      </c>
      <c>
        <v>0</v>
      </c>
      <c>
        <v>0</v>
      </c>
    </row>
    <row>
      <c>
        <v>2397946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KÖSEDERE TR-1 35-21-L00124_953359140_953359140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12:35:15</t>
        </is>
      </c>
      <c>
        <is>
          <t>21.10.2022 17:26:05</t>
        </is>
      </c>
      <c>
        <v>4.847222222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4.847222</v>
      </c>
    </row>
    <row>
      <c>
        <v>2397952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TR-1/49 45-72-M00049_956481508_956481508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12:35:55</t>
        </is>
      </c>
      <c>
        <is>
          <t>21.10.2022 14:10:27</t>
        </is>
      </c>
      <c>
        <v>1.575555555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4.726667</v>
      </c>
      <c>
        <v>0</v>
      </c>
      <c>
        <v>0</v>
      </c>
      <c>
        <v>0</v>
      </c>
      <c>
        <v>0</v>
      </c>
    </row>
    <row>
      <c>
        <v>2397955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ÜÇYOL KÖK 45-82-M00128_HatBaşıAyırıcı_53136118 M06_53136118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12:54:01</t>
        </is>
      </c>
      <c>
        <is>
          <t>21.10.2022 18:12:18</t>
        </is>
      </c>
      <c>
        <v>5.304722222</v>
      </c>
      <c>
        <v>0</v>
      </c>
      <c>
        <v>0</v>
      </c>
      <c>
        <v>0</v>
      </c>
      <c>
        <v>0</v>
      </c>
      <c>
        <v>7</v>
      </c>
      <c>
        <v>321</v>
      </c>
      <c>
        <v>0</v>
      </c>
      <c>
        <v>0</v>
      </c>
      <c>
        <v>0</v>
      </c>
      <c>
        <v>0</v>
      </c>
      <c>
        <v>37.133056</v>
      </c>
      <c>
        <v>1702.815833</v>
      </c>
    </row>
    <row>
      <c>
        <v>2397958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EŞREFPAŞA İM 35-01-A00002_FIRAT K24_2045387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13:00:59</t>
        </is>
      </c>
      <c>
        <is>
          <t>21.10.2022 18:21:42</t>
        </is>
      </c>
      <c>
        <v>5.345277777</v>
      </c>
      <c>
        <v>2</v>
      </c>
      <c>
        <v>2767</v>
      </c>
      <c>
        <v>0</v>
      </c>
      <c>
        <v>0</v>
      </c>
      <c>
        <v>0</v>
      </c>
      <c>
        <v>0</v>
      </c>
      <c>
        <v>10.690556</v>
      </c>
      <c>
        <v>14790.383609</v>
      </c>
      <c>
        <v>0</v>
      </c>
      <c>
        <v>0</v>
      </c>
      <c>
        <v>0</v>
      </c>
      <c>
        <v>0</v>
      </c>
    </row>
    <row>
      <c>
        <v>2397967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K-4590 35-01-K04590_K-1353 K01_67100620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13:03:01</t>
        </is>
      </c>
      <c>
        <is>
          <t>21.10.2022 18:07:24</t>
        </is>
      </c>
      <c>
        <v>5.073055555</v>
      </c>
      <c>
        <v>1</v>
      </c>
      <c>
        <v>3551</v>
      </c>
      <c>
        <v>0</v>
      </c>
      <c>
        <v>0</v>
      </c>
      <c>
        <v>0</v>
      </c>
      <c>
        <v>0</v>
      </c>
      <c>
        <v>5.073056</v>
      </c>
      <c>
        <v>18014.420276</v>
      </c>
      <c>
        <v>0</v>
      </c>
      <c>
        <v>0</v>
      </c>
      <c>
        <v>0</v>
      </c>
      <c>
        <v>0</v>
      </c>
    </row>
    <row>
      <c>
        <v>2397959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35-27-L00056_KIZILCA L01_72201726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13:04:19</t>
        </is>
      </c>
      <c>
        <is>
          <t>21.10.2022 15:06:31</t>
        </is>
      </c>
      <c>
        <v>2.036666666</v>
      </c>
      <c>
        <v>1</v>
      </c>
      <c>
        <v>906</v>
      </c>
      <c>
        <v>0</v>
      </c>
      <c>
        <v>0</v>
      </c>
      <c>
        <v>0</v>
      </c>
      <c>
        <v>0</v>
      </c>
      <c>
        <v>2.036667</v>
      </c>
      <c>
        <v>1845.219999</v>
      </c>
      <c>
        <v>0</v>
      </c>
      <c>
        <v>0</v>
      </c>
      <c>
        <v>0</v>
      </c>
      <c>
        <v>0</v>
      </c>
    </row>
    <row>
      <c>
        <v>2397962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ARMUTLU DM-2/TR-36 (ESKİ TR-6) 35-27-L00006_KIZILCA L03_61232253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13:07:03</t>
        </is>
      </c>
      <c>
        <is>
          <t>21.10.2022 15:15:06</t>
        </is>
      </c>
      <c>
        <v>2.134166666</v>
      </c>
      <c>
        <v>4</v>
      </c>
      <c>
        <v>683</v>
      </c>
      <c>
        <v>0</v>
      </c>
      <c>
        <v>0</v>
      </c>
      <c>
        <v>0</v>
      </c>
      <c>
        <v>0</v>
      </c>
      <c>
        <v>8.536667</v>
      </c>
      <c>
        <v>1457.635833</v>
      </c>
      <c>
        <v>0</v>
      </c>
      <c>
        <v>0</v>
      </c>
      <c>
        <v>0</v>
      </c>
      <c>
        <v>0</v>
      </c>
    </row>
    <row>
      <c>
        <v>2397969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TR-12 35-17-M00212__56355758_56355758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21.10.2022 13:29:13</t>
        </is>
      </c>
      <c>
        <is>
          <t>21.10.2022 16:09:48</t>
        </is>
      </c>
      <c>
        <v>2.676388888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171.288889</v>
      </c>
      <c>
        <v>0</v>
      </c>
      <c>
        <v>0</v>
      </c>
    </row>
    <row>
      <c>
        <v>2397981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KARAMAN TR-1 35-31-L00049_956598133_956598133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21.10.2022 13:31:57</t>
        </is>
      </c>
      <c>
        <is>
          <t>21.10.2022 17:50:32</t>
        </is>
      </c>
      <c>
        <v>4.309722222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4.309722</v>
      </c>
    </row>
    <row>
      <c>
        <v>2397980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KİRELLİ KÖK 35-29-L00809_HatBaşıAyırıcı_72438383 L02_72438383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13:35:31</t>
        </is>
      </c>
      <c>
        <is>
          <t>21.10.2022 16:51:46</t>
        </is>
      </c>
      <c>
        <v>3.270833333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104.666667</v>
      </c>
      <c>
        <v>0</v>
      </c>
      <c>
        <v>0</v>
      </c>
      <c>
        <v>0</v>
      </c>
      <c>
        <v>0</v>
      </c>
    </row>
    <row>
      <c>
        <v>2398005</v>
      </c>
      <c>
        <v>1</v>
      </c>
      <c>
        <is>
          <t>İZMİR</t>
        </is>
      </c>
      <c>
        <v>FOÇA</v>
      </c>
      <c>
        <is>
          <t>Saha Dağıtım Kutusu (SDK)</t>
        </is>
      </c>
      <c t="inlineStr">
        <is>
          <t>YENİFOÇA TR-24 35-23-M00024_D d1b_42106604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21.10.2022 13:40:00</t>
        </is>
      </c>
      <c>
        <is>
          <t>21.10.2022 17:24:00</t>
        </is>
      </c>
      <c>
        <v>3.733333333</v>
      </c>
      <c>
        <v>0</v>
      </c>
      <c>
        <v>146</v>
      </c>
      <c>
        <v>0</v>
      </c>
      <c>
        <v>0</v>
      </c>
      <c>
        <v>0</v>
      </c>
      <c>
        <v>0</v>
      </c>
      <c>
        <v>0</v>
      </c>
      <c>
        <v>545.066667</v>
      </c>
      <c>
        <v>0</v>
      </c>
      <c>
        <v>0</v>
      </c>
      <c>
        <v>0</v>
      </c>
      <c>
        <v>0</v>
      </c>
    </row>
    <row>
      <c>
        <v>2397989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TR-1/91 45-72-M00091_95000480567_95000480567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13:41:35</t>
        </is>
      </c>
      <c>
        <is>
          <t>21.10.2022 14:37:57</t>
        </is>
      </c>
      <c>
        <v>0.939444444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0.939444</v>
      </c>
      <c>
        <v>0</v>
      </c>
      <c>
        <v>0</v>
      </c>
      <c>
        <v>0</v>
      </c>
      <c>
        <v>0</v>
      </c>
    </row>
    <row>
      <c>
        <v>2397993</v>
      </c>
      <c>
        <v>1</v>
      </c>
      <c>
        <is>
          <t>İZMİR</t>
        </is>
      </c>
      <c>
        <v>BALÇOVA</v>
      </c>
      <c>
        <is>
          <t>AG Fideri</t>
        </is>
      </c>
      <c t="inlineStr">
        <is>
          <t>M-2132 KÖK 35-07-M02132__72410976_72410976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13:43:21</t>
        </is>
      </c>
      <c>
        <is>
          <t>21.10.2022 16:29:19</t>
        </is>
      </c>
      <c>
        <v>2.766111111</v>
      </c>
      <c>
        <v>0</v>
      </c>
      <c>
        <v>138</v>
      </c>
      <c>
        <v>0</v>
      </c>
      <c>
        <v>0</v>
      </c>
      <c>
        <v>0</v>
      </c>
      <c>
        <v>0</v>
      </c>
      <c>
        <v>0</v>
      </c>
      <c>
        <v>381.723333</v>
      </c>
      <c>
        <v>0</v>
      </c>
      <c>
        <v>0</v>
      </c>
      <c>
        <v>0</v>
      </c>
      <c>
        <v>0</v>
      </c>
    </row>
    <row>
      <c>
        <v>2397991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KİLLİK TR-10 45-73-M00850_945643005_945643005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13:43:22</t>
        </is>
      </c>
      <c>
        <is>
          <t>21.10.2022 14:22:17</t>
        </is>
      </c>
      <c>
        <v>0.648611111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0.648611</v>
      </c>
      <c>
        <v>0</v>
      </c>
      <c>
        <v>0</v>
      </c>
      <c>
        <v>0</v>
      </c>
      <c>
        <v>0</v>
      </c>
    </row>
    <row>
      <c>
        <v>2398007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35-16-A00002_TR-A L09_2055218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13:54:19</t>
        </is>
      </c>
      <c>
        <is>
          <t>21.10.2022 14:26:37</t>
        </is>
      </c>
      <c>
        <v>0.538333333</v>
      </c>
      <c>
        <v>53</v>
      </c>
      <c>
        <v>10884</v>
      </c>
      <c>
        <v>0</v>
      </c>
      <c>
        <v>0</v>
      </c>
      <c>
        <v>6</v>
      </c>
      <c>
        <v>0</v>
      </c>
      <c>
        <v>28.531667</v>
      </c>
      <c>
        <v>5859.219996</v>
      </c>
      <c>
        <v>0</v>
      </c>
      <c>
        <v>0</v>
      </c>
      <c>
        <v>3.23</v>
      </c>
      <c>
        <v>0</v>
      </c>
    </row>
    <row>
      <c>
        <v>2398074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DÖRTYOL İNŞ.TAH.TUR.SAN.TİC.A.Ş.ÖZEL TR 35-16-M00847Ö_DAĞITIM TRAFO DÖRTYOL İNŞ.TAH.A.Ş.ÖZEL TR.ÖZEL M03_74882848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21.10.2022 13:57:00</t>
        </is>
      </c>
      <c>
        <is>
          <t>21.10.2022 15:48:52</t>
        </is>
      </c>
      <c>
        <v>1.864444444</v>
      </c>
      <c>
        <v>1</v>
      </c>
      <c>
        <v>0</v>
      </c>
      <c>
        <v>0</v>
      </c>
      <c>
        <v>0</v>
      </c>
      <c>
        <v>0</v>
      </c>
      <c>
        <v>0</v>
      </c>
      <c>
        <v>1.864444</v>
      </c>
      <c>
        <v>0</v>
      </c>
      <c>
        <v>0</v>
      </c>
      <c>
        <v>0</v>
      </c>
      <c>
        <v>0</v>
      </c>
      <c>
        <v>0</v>
      </c>
    </row>
    <row>
      <c>
        <v>2398023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35-21-A00002_KARABURUN 15,8 (MORDOĞAN KÖYLER) L12_2303193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14:01:54</t>
        </is>
      </c>
      <c>
        <is>
          <t>21.10.2022 16:35:22</t>
        </is>
      </c>
      <c>
        <v>2.557777777</v>
      </c>
      <c>
        <v>3</v>
      </c>
      <c>
        <v>495</v>
      </c>
      <c>
        <v>7</v>
      </c>
      <c>
        <v>540</v>
      </c>
      <c>
        <v>1</v>
      </c>
      <c>
        <v>1008</v>
      </c>
      <c>
        <v>7.673333</v>
      </c>
      <c>
        <v>1266.1</v>
      </c>
      <c>
        <v>17.904444</v>
      </c>
      <c>
        <v>1381.2</v>
      </c>
      <c>
        <v>2.557778</v>
      </c>
      <c>
        <v>2578.239999</v>
      </c>
    </row>
    <row>
      <c>
        <v>2398034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L-145 DALYAN DM 35-18-L00145_HAVACILAR L03_72052182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14:02:21</t>
        </is>
      </c>
      <c>
        <is>
          <t>21.10.2022 14:55:04</t>
        </is>
      </c>
      <c>
        <v>0.878611111</v>
      </c>
      <c>
        <v>0</v>
      </c>
      <c>
        <v>0</v>
      </c>
      <c>
        <v>13</v>
      </c>
      <c>
        <v>1011</v>
      </c>
      <c>
        <v>0</v>
      </c>
      <c>
        <v>0</v>
      </c>
      <c>
        <v>0</v>
      </c>
      <c>
        <v>0</v>
      </c>
      <c>
        <v>11.421944</v>
      </c>
      <c>
        <v>888.275833</v>
      </c>
      <c>
        <v>0</v>
      </c>
      <c>
        <v>0</v>
      </c>
    </row>
    <row>
      <c>
        <v>2398064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TR-75 35-19-L00075_915177093_915177093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14:20:04</t>
        </is>
      </c>
      <c>
        <is>
          <t>21.10.2022 15:25:57</t>
        </is>
      </c>
      <c>
        <v>1.098055555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2.196111</v>
      </c>
      <c>
        <v>0</v>
      </c>
      <c>
        <v>0</v>
      </c>
      <c>
        <v>0</v>
      </c>
      <c>
        <v>0</v>
      </c>
    </row>
    <row>
      <c>
        <v>2398071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K-693 35-02-K00693_910133810_910133810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14:33:08</t>
        </is>
      </c>
      <c>
        <is>
          <t>21.10.2022 16:44:59</t>
        </is>
      </c>
      <c>
        <v>2.1975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10.9875</v>
      </c>
      <c>
        <v>0</v>
      </c>
      <c>
        <v>0</v>
      </c>
      <c>
        <v>0</v>
      </c>
      <c>
        <v>0</v>
      </c>
    </row>
    <row>
      <c>
        <v>2398070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14:33:47</t>
        </is>
      </c>
      <c>
        <is>
          <t>21.10.2022 18:51:00</t>
        </is>
      </c>
      <c>
        <v>4.286944444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21.434722</v>
      </c>
    </row>
    <row>
      <c>
        <v>2398077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ÇATALCA TR-1 35-22-M00267_955271117_955271117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14:38:17</t>
        </is>
      </c>
      <c>
        <is>
          <t>21.10.2022 17:16:47</t>
        </is>
      </c>
      <c>
        <v>2.641666666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2.641667</v>
      </c>
      <c>
        <v>0</v>
      </c>
      <c>
        <v>0</v>
      </c>
      <c>
        <v>0</v>
      </c>
      <c>
        <v>0</v>
      </c>
    </row>
    <row>
      <c>
        <v>2398086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DM-4/3 45-72-M00615_956508296_956508296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21.10.2022 14:41:44</t>
        </is>
      </c>
      <c>
        <is>
          <t>21.10.2022 17:22:03</t>
        </is>
      </c>
      <c>
        <v>2.671944444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5.343889</v>
      </c>
      <c>
        <v>0</v>
      </c>
      <c>
        <v>0</v>
      </c>
      <c>
        <v>0</v>
      </c>
      <c>
        <v>0</v>
      </c>
    </row>
    <row>
      <c>
        <v>2398082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TR-13 35-23-M00360_B_79385546_79385546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14:46:11</t>
        </is>
      </c>
      <c>
        <is>
          <t>21.10.2022 17:09:33</t>
        </is>
      </c>
      <c>
        <v>2.389444444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186.376667</v>
      </c>
      <c>
        <v>0</v>
      </c>
      <c>
        <v>0</v>
      </c>
      <c>
        <v>0</v>
      </c>
      <c>
        <v>0</v>
      </c>
    </row>
    <row>
      <c>
        <v>2398101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TR-2/87 45-83-L00087_TR-2/92 L04_2327086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21.10.2022 15:08:11</t>
        </is>
      </c>
      <c>
        <is>
          <t>21.10.2022 15:40:00</t>
        </is>
      </c>
      <c>
        <v>0.530277777</v>
      </c>
      <c>
        <v>1</v>
      </c>
      <c>
        <v>970</v>
      </c>
      <c>
        <v>0</v>
      </c>
      <c>
        <v>0</v>
      </c>
      <c>
        <v>0</v>
      </c>
      <c>
        <v>0</v>
      </c>
      <c>
        <v>0.530278</v>
      </c>
      <c>
        <v>514.369444</v>
      </c>
      <c>
        <v>0</v>
      </c>
      <c>
        <v>0</v>
      </c>
      <c>
        <v>0</v>
      </c>
      <c>
        <v>0</v>
      </c>
    </row>
    <row>
      <c>
        <v>2398105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TR-1/8 45-83-M00008_48103937_56388644_56388644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15:10:27</t>
        </is>
      </c>
      <c>
        <is>
          <t>21.10.2022 17:12:57</t>
        </is>
      </c>
      <c>
        <v>2.041666666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2.041667</v>
      </c>
      <c>
        <v>0</v>
      </c>
      <c>
        <v>0</v>
      </c>
      <c>
        <v>0</v>
      </c>
      <c>
        <v>0</v>
      </c>
    </row>
    <row>
      <c>
        <v>2398113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YİĞİTLER TR-1 35-27-L00225_98771362_98771362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15:14:18</t>
        </is>
      </c>
      <c>
        <is>
          <t>21.10.2022 18:55:12</t>
        </is>
      </c>
      <c>
        <v>3.681666666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3.681667</v>
      </c>
      <c>
        <v>0</v>
      </c>
      <c>
        <v>0</v>
      </c>
      <c>
        <v>0</v>
      </c>
      <c>
        <v>0</v>
      </c>
    </row>
    <row>
      <c>
        <v>2398114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K-879 35-01-K00879_912424206_912424206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15:17:14</t>
        </is>
      </c>
      <c>
        <is>
          <t>21.10.2022 16:10:18</t>
        </is>
      </c>
      <c>
        <v>0.884444444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1.768889</v>
      </c>
      <c>
        <v>0</v>
      </c>
      <c>
        <v>0</v>
      </c>
      <c>
        <v>0</v>
      </c>
      <c>
        <v>0</v>
      </c>
    </row>
    <row>
      <c>
        <v>2398110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KIRTEPE KÖK 35-29-L00055_KIRTEPE FİDERİ L03_72212792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15:21:11</t>
        </is>
      </c>
      <c>
        <is>
          <t>21.10.2022 17:18:52</t>
        </is>
      </c>
      <c>
        <v>1.961388888</v>
      </c>
      <c>
        <v>0</v>
      </c>
      <c>
        <v>0</v>
      </c>
      <c>
        <v>0</v>
      </c>
      <c>
        <v>0</v>
      </c>
      <c>
        <v>5</v>
      </c>
      <c>
        <v>298</v>
      </c>
      <c>
        <v>0</v>
      </c>
      <c>
        <v>0</v>
      </c>
      <c>
        <v>0</v>
      </c>
      <c>
        <v>0</v>
      </c>
      <c>
        <v>9.806944</v>
      </c>
      <c>
        <v>584.493889</v>
      </c>
    </row>
    <row>
      <c>
        <v>2398118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BOZKÖY-1 35-26-M00480_956610926_956610926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15:31:54</t>
        </is>
      </c>
      <c>
        <is>
          <t>21.10.2022 17:31:15</t>
        </is>
      </c>
      <c>
        <v>1.989166666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1.989167</v>
      </c>
      <c>
        <v>0</v>
      </c>
      <c>
        <v>0</v>
      </c>
      <c>
        <v>0</v>
      </c>
      <c>
        <v>0</v>
      </c>
    </row>
    <row>
      <c>
        <v>2398121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İĞDELİ TR-2 35-31-L00301_956572672_956572672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15:32:10</t>
        </is>
      </c>
      <c>
        <is>
          <t>21.10.2022 19:15:54</t>
        </is>
      </c>
      <c>
        <v>3.728888888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3.728889</v>
      </c>
    </row>
    <row>
      <c>
        <v>2398122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L-101 ÇELEBİ 35-18-L00101_9028689_65506273_65506273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21.10.2022 15:35:08</t>
        </is>
      </c>
      <c>
        <is>
          <t>21.10.2022 17:18:13</t>
        </is>
      </c>
      <c>
        <v>1.718055555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1.718056</v>
      </c>
      <c>
        <v>0</v>
      </c>
      <c>
        <v>0</v>
      </c>
    </row>
    <row>
      <c>
        <v>2398123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K-3582 35-01-K03582_C_56378183_56378183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21.10.2022 15:36:17</t>
        </is>
      </c>
      <c>
        <is>
          <t>21.10.2022 17:23:59</t>
        </is>
      </c>
      <c>
        <v>1.795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141.805</v>
      </c>
      <c>
        <v>0</v>
      </c>
      <c>
        <v>0</v>
      </c>
      <c>
        <v>0</v>
      </c>
      <c>
        <v>0</v>
      </c>
    </row>
    <row>
      <c>
        <v>2398120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ÖREN TR-1 KÖK 35-27-L00213_ŞEHİR ÖREN L07_72160515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21.10.2022 15:37:30</t>
        </is>
      </c>
      <c>
        <is>
          <t>21.10.2022 17:07:21</t>
        </is>
      </c>
      <c>
        <v>1.4975</v>
      </c>
      <c>
        <v>1</v>
      </c>
      <c>
        <v>2151</v>
      </c>
      <c>
        <v>0</v>
      </c>
      <c>
        <v>0</v>
      </c>
      <c>
        <v>0</v>
      </c>
      <c>
        <v>0</v>
      </c>
      <c>
        <v>1.4975</v>
      </c>
      <c>
        <v>3221.1225</v>
      </c>
      <c>
        <v>0</v>
      </c>
      <c>
        <v>0</v>
      </c>
      <c>
        <v>0</v>
      </c>
      <c>
        <v>0</v>
      </c>
    </row>
    <row>
      <c>
        <v>2398126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DM-05/02 45-71-M00048_HatBaşıAyırıcı_53134926 M03_53134926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15:41:16</t>
        </is>
      </c>
      <c>
        <is>
          <t>21.10.2022 17:36:52</t>
        </is>
      </c>
      <c>
        <v>1.926666666</v>
      </c>
      <c>
        <v>3</v>
      </c>
      <c>
        <v>0</v>
      </c>
      <c>
        <v>0</v>
      </c>
      <c>
        <v>0</v>
      </c>
      <c>
        <v>0</v>
      </c>
      <c>
        <v>0</v>
      </c>
      <c>
        <v>5.78</v>
      </c>
      <c>
        <v>0</v>
      </c>
      <c>
        <v>0</v>
      </c>
      <c>
        <v>0</v>
      </c>
      <c>
        <v>0</v>
      </c>
      <c>
        <v>0</v>
      </c>
    </row>
    <row>
      <c>
        <v>2398127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ALMAK TM 35-17-A00003_YENİFOÇA-2 M28_2307152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15:44:29</t>
        </is>
      </c>
      <c>
        <is>
          <t>21.10.2022 15:50:00</t>
        </is>
      </c>
      <c>
        <v>0.091944444</v>
      </c>
      <c>
        <v>27</v>
      </c>
      <c>
        <v>4525</v>
      </c>
      <c>
        <v>0</v>
      </c>
      <c>
        <v>0</v>
      </c>
      <c>
        <v>0</v>
      </c>
      <c>
        <v>0</v>
      </c>
      <c>
        <v>2.4825</v>
      </c>
      <c>
        <v>416.048609</v>
      </c>
      <c>
        <v>0</v>
      </c>
      <c>
        <v>0</v>
      </c>
      <c>
        <v>0</v>
      </c>
      <c>
        <v>0</v>
      </c>
    </row>
    <row>
      <c>
        <v>2398130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M-2876 35-04-M02876_914541076_914541076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15:53:00</t>
        </is>
      </c>
      <c>
        <is>
          <t>21.10.2022 18:12:36</t>
        </is>
      </c>
      <c>
        <v>2.326666666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48.86</v>
      </c>
      <c>
        <v>0</v>
      </c>
      <c>
        <v>0</v>
      </c>
      <c>
        <v>0</v>
      </c>
      <c>
        <v>0</v>
      </c>
    </row>
    <row>
      <c>
        <v>2398134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FUNDACIK KÖK 45-75-M00068_HatBaşıAyırıcı_53135520 M03_53135520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15:56:08</t>
        </is>
      </c>
      <c>
        <is>
          <t>21.10.2022 17:29:41</t>
        </is>
      </c>
      <c>
        <v>1.559166666</v>
      </c>
      <c>
        <v>0</v>
      </c>
      <c>
        <v>0</v>
      </c>
      <c>
        <v>5</v>
      </c>
      <c>
        <v>150</v>
      </c>
      <c>
        <v>0</v>
      </c>
      <c>
        <v>0</v>
      </c>
      <c>
        <v>0</v>
      </c>
      <c>
        <v>0</v>
      </c>
      <c>
        <v>7.795833</v>
      </c>
      <c>
        <v>233.875</v>
      </c>
      <c>
        <v>0</v>
      </c>
      <c>
        <v>0</v>
      </c>
    </row>
    <row>
      <c>
        <v>2398136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35-29-M00126_YENİÇİFTLİK-YENİOBA M08_72190074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15:59:01</t>
        </is>
      </c>
      <c>
        <is>
          <t>21.10.2022 16:48:34</t>
        </is>
      </c>
      <c>
        <v>0.825833333</v>
      </c>
      <c>
        <v>2</v>
      </c>
      <c>
        <v>42</v>
      </c>
      <c>
        <v>0</v>
      </c>
      <c>
        <v>0</v>
      </c>
      <c>
        <v>0</v>
      </c>
      <c>
        <v>0</v>
      </c>
      <c>
        <v>1.651667</v>
      </c>
      <c>
        <v>34.685</v>
      </c>
      <c>
        <v>0</v>
      </c>
      <c>
        <v>0</v>
      </c>
      <c>
        <v>0</v>
      </c>
      <c>
        <v>0</v>
      </c>
    </row>
    <row>
      <c>
        <v>2398140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ÇAVUŞKÖY TR-1 35-28-M00346_DIREK TIPI TRAFO HUCRESI H01_2108303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16:07:07</t>
        </is>
      </c>
      <c>
        <is>
          <t>21.10.2022 18:11:00</t>
        </is>
      </c>
      <c>
        <v>2.064722222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251.896111</v>
      </c>
      <c>
        <v>0</v>
      </c>
      <c>
        <v>0</v>
      </c>
      <c>
        <v>0</v>
      </c>
      <c>
        <v>0</v>
      </c>
    </row>
    <row>
      <c>
        <v>2398145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M-3405(YATIRIM REZERVE) 35-03-M03405_99425036_99425036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16:13:09</t>
        </is>
      </c>
      <c>
        <is>
          <t>21.10.2022 19:05:15</t>
        </is>
      </c>
      <c>
        <v>2.868333333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154.89</v>
      </c>
      <c>
        <v>0</v>
      </c>
      <c>
        <v>0</v>
      </c>
      <c>
        <v>0</v>
      </c>
      <c>
        <v>0</v>
      </c>
    </row>
    <row>
      <c>
        <v>2398146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KOLDERE KÖK 45-80-M00051_ÇAVUŞOĞLU TST M06_73403245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16:14:41</t>
        </is>
      </c>
      <c>
        <is>
          <t>21.10.2022 18:17:42</t>
        </is>
      </c>
      <c>
        <v>2.050277777</v>
      </c>
      <c>
        <v>59</v>
      </c>
      <c>
        <v>82</v>
      </c>
      <c>
        <v>0</v>
      </c>
      <c>
        <v>0</v>
      </c>
      <c>
        <v>0</v>
      </c>
      <c>
        <v>0</v>
      </c>
      <c>
        <v>120.966389</v>
      </c>
      <c>
        <v>168.122778</v>
      </c>
      <c>
        <v>0</v>
      </c>
      <c>
        <v>0</v>
      </c>
      <c>
        <v>0</v>
      </c>
      <c>
        <v>0</v>
      </c>
    </row>
    <row>
      <c>
        <v>2398143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45-71-M00183_AVDAL M02_72249124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16:15:03</t>
        </is>
      </c>
      <c>
        <is>
          <t>21.10.2022 16:42:37</t>
        </is>
      </c>
      <c>
        <v>0.459444444</v>
      </c>
      <c>
        <v>50</v>
      </c>
      <c>
        <v>118</v>
      </c>
      <c>
        <v>0</v>
      </c>
      <c>
        <v>0</v>
      </c>
      <c>
        <v>0</v>
      </c>
      <c>
        <v>0</v>
      </c>
      <c>
        <v>22.972222</v>
      </c>
      <c>
        <v>54.214444</v>
      </c>
      <c>
        <v>0</v>
      </c>
      <c>
        <v>0</v>
      </c>
      <c>
        <v>0</v>
      </c>
      <c>
        <v>0</v>
      </c>
    </row>
    <row>
      <c>
        <v>2398149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35-20-M00085_TR-2 - TR-3 M03_72358871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16:15:29</t>
        </is>
      </c>
      <c>
        <is>
          <t>21.10.2022 16:44:21</t>
        </is>
      </c>
      <c>
        <v>0.481111111</v>
      </c>
      <c>
        <v>0</v>
      </c>
      <c>
        <v>0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58.695556</v>
      </c>
    </row>
    <row>
      <c>
        <v>2398153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TR-139 ERİNCİKLER 35-19-L00139_956696271_956696271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16:27:58</t>
        </is>
      </c>
      <c>
        <is>
          <t>21.10.2022 17:51:27</t>
        </is>
      </c>
      <c>
        <v>1.391388888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1.391389</v>
      </c>
      <c>
        <v>0</v>
      </c>
      <c>
        <v>0</v>
      </c>
      <c>
        <v>0</v>
      </c>
      <c>
        <v>0</v>
      </c>
    </row>
    <row>
      <c>
        <v>2398152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ÇAMBEL TR1 35-27-M00477_97534836_97534836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16:28:44</t>
        </is>
      </c>
      <c>
        <is>
          <t>21.10.2022 18:40:42</t>
        </is>
      </c>
      <c>
        <v>2.199444444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6.598333</v>
      </c>
      <c>
        <v>0</v>
      </c>
      <c>
        <v>0</v>
      </c>
      <c>
        <v>0</v>
      </c>
      <c>
        <v>0</v>
      </c>
    </row>
    <row>
      <c>
        <v>2398154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M-3424 35-03-M03424_910484135_910484135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16:32:44</t>
        </is>
      </c>
      <c>
        <is>
          <t>21.10.2022 17:15:36</t>
        </is>
      </c>
      <c>
        <v>0.714444444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2.857778</v>
      </c>
      <c>
        <v>0</v>
      </c>
      <c>
        <v>0</v>
      </c>
      <c>
        <v>0</v>
      </c>
      <c>
        <v>0</v>
      </c>
    </row>
    <row>
      <c>
        <v>2398160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L-56 HUZURKENT 35-14-L00056_956640425_956640425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16:44:12</t>
        </is>
      </c>
      <c>
        <is>
          <t>21.10.2022 18:04:34</t>
        </is>
      </c>
      <c>
        <v>1.339444444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1.339444</v>
      </c>
      <c>
        <v>0</v>
      </c>
      <c>
        <v>0</v>
      </c>
      <c>
        <v>0</v>
      </c>
      <c>
        <v>0</v>
      </c>
    </row>
    <row>
      <c>
        <v>2398158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L-300 DM 35-18-L00300_L-454 L10_2329803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16:44:48</t>
        </is>
      </c>
      <c>
        <is>
          <t>21.10.2022 17:49:37</t>
        </is>
      </c>
      <c>
        <v>1.080277777</v>
      </c>
      <c>
        <v>0</v>
      </c>
      <c>
        <v>0</v>
      </c>
      <c>
        <v>12</v>
      </c>
      <c>
        <v>377</v>
      </c>
      <c>
        <v>0</v>
      </c>
      <c>
        <v>0</v>
      </c>
      <c>
        <v>0</v>
      </c>
      <c>
        <v>0</v>
      </c>
      <c>
        <v>12.963333</v>
      </c>
      <c>
        <v>407.264722</v>
      </c>
      <c>
        <v>0</v>
      </c>
      <c>
        <v>0</v>
      </c>
    </row>
    <row>
      <c>
        <v>2398161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45-71-M00077_ŞEHİR-2 (TR-5) M04_72234122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16:48:17</t>
        </is>
      </c>
      <c>
        <is>
          <t>21.10.2022 18:24:07</t>
        </is>
      </c>
      <c>
        <v>1.597222222</v>
      </c>
      <c>
        <v>50</v>
      </c>
      <c>
        <v>170</v>
      </c>
      <c>
        <v>0</v>
      </c>
      <c>
        <v>0</v>
      </c>
      <c>
        <v>0</v>
      </c>
      <c>
        <v>0</v>
      </c>
      <c>
        <v>79.861111</v>
      </c>
      <c>
        <v>271.527778</v>
      </c>
      <c>
        <v>0</v>
      </c>
      <c>
        <v>0</v>
      </c>
      <c>
        <v>0</v>
      </c>
      <c>
        <v>0</v>
      </c>
    </row>
    <row>
      <c>
        <v>2398165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16:49:44</t>
        </is>
      </c>
      <c>
        <is>
          <t>21.10.2022 17:39:47</t>
        </is>
      </c>
      <c>
        <v>0.834166666</v>
      </c>
      <c>
        <v>105</v>
      </c>
      <c>
        <v>2</v>
      </c>
      <c>
        <v>0</v>
      </c>
      <c>
        <v>0</v>
      </c>
      <c>
        <v>0</v>
      </c>
      <c>
        <v>0</v>
      </c>
      <c>
        <v>87.5875</v>
      </c>
      <c>
        <v>1.668333</v>
      </c>
      <c>
        <v>0</v>
      </c>
      <c>
        <v>0</v>
      </c>
      <c>
        <v>0</v>
      </c>
      <c>
        <v>0</v>
      </c>
    </row>
    <row>
      <c>
        <v>2398164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K-3582 35-01-K03582_35-01-K03582_2360291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16:55:48</t>
        </is>
      </c>
      <c>
        <is>
          <t>21.10.2022 17:28:38</t>
        </is>
      </c>
      <c>
        <v>0.547222222</v>
      </c>
      <c>
        <v>0</v>
      </c>
      <c>
        <v>433</v>
      </c>
      <c>
        <v>0</v>
      </c>
      <c>
        <v>0</v>
      </c>
      <c>
        <v>0</v>
      </c>
      <c>
        <v>0</v>
      </c>
      <c>
        <v>0</v>
      </c>
      <c>
        <v>236.947222</v>
      </c>
      <c>
        <v>0</v>
      </c>
      <c>
        <v>0</v>
      </c>
      <c>
        <v>0</v>
      </c>
      <c>
        <v>0</v>
      </c>
    </row>
    <row>
      <c>
        <v>2398170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K-707 35-04-K00707_98994713_98994713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17:03:39</t>
        </is>
      </c>
      <c>
        <is>
          <t>21.10.2022 19:56:52</t>
        </is>
      </c>
      <c>
        <v>2.886944444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57.738889</v>
      </c>
      <c>
        <v>0</v>
      </c>
      <c>
        <v>0</v>
      </c>
      <c>
        <v>0</v>
      </c>
      <c>
        <v>0</v>
      </c>
    </row>
    <row>
      <c>
        <v>2398171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HELVACI TR-15 35-17-M00733_950304633_950304633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17:04:07</t>
        </is>
      </c>
      <c>
        <is>
          <t>21.10.2022 20:43:12</t>
        </is>
      </c>
      <c>
        <v>3.651388888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7.302778</v>
      </c>
      <c>
        <v>0</v>
      </c>
      <c>
        <v>0</v>
      </c>
      <c>
        <v>0</v>
      </c>
      <c>
        <v>0</v>
      </c>
    </row>
    <row>
      <c>
        <v>2398174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M-1676 35-04-M01676_98914509_98914509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17:07:32</t>
        </is>
      </c>
      <c>
        <is>
          <t>21.10.2022 18:49:13</t>
        </is>
      </c>
      <c>
        <v>1.694722222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3.389444</v>
      </c>
      <c>
        <v>0</v>
      </c>
      <c>
        <v>0</v>
      </c>
      <c>
        <v>0</v>
      </c>
      <c>
        <v>0</v>
      </c>
    </row>
    <row>
      <c>
        <v>2398176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ÇIPLAK KÖK 35-29-M00126_HatBaşıAyırıcı_53133418 M09_53133418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17:08:08</t>
        </is>
      </c>
      <c>
        <is>
          <t>21.10.2022 19:49:19</t>
        </is>
      </c>
      <c>
        <v>2.686388888</v>
      </c>
      <c>
        <v>1</v>
      </c>
      <c>
        <v>29</v>
      </c>
      <c>
        <v>0</v>
      </c>
      <c>
        <v>0</v>
      </c>
      <c>
        <v>0</v>
      </c>
      <c>
        <v>0</v>
      </c>
      <c>
        <v>2.686389</v>
      </c>
      <c>
        <v>77.905278</v>
      </c>
      <c>
        <v>0</v>
      </c>
      <c>
        <v>0</v>
      </c>
      <c>
        <v>0</v>
      </c>
      <c>
        <v>0</v>
      </c>
    </row>
    <row>
      <c>
        <v>2398175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GÖKÇEÖREN KÖK 45-77-M00024_GÖKÇEÖREN TR-1 M01_72216585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21.10.2022 17:09:41</t>
        </is>
      </c>
      <c>
        <is>
          <t>21.10.2022 17:10:23</t>
        </is>
      </c>
      <c>
        <v>0.011666666</v>
      </c>
      <c>
        <v>0</v>
      </c>
      <c>
        <v>0</v>
      </c>
      <c>
        <v>17</v>
      </c>
      <c>
        <v>1238</v>
      </c>
      <c>
        <v>0</v>
      </c>
      <c>
        <v>0</v>
      </c>
      <c>
        <v>0</v>
      </c>
      <c>
        <v>0</v>
      </c>
      <c>
        <v>0.198333</v>
      </c>
      <c>
        <v>14.443333</v>
      </c>
      <c>
        <v>0</v>
      </c>
      <c>
        <v>0</v>
      </c>
    </row>
    <row>
      <c>
        <v>2398179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DM-05/02 45-71-M00048_FABRİKALAR M03_66503130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17:17:35</t>
        </is>
      </c>
      <c>
        <is>
          <t>21.10.2022 17:46:34</t>
        </is>
      </c>
      <c>
        <v>0.483055555</v>
      </c>
      <c>
        <v>15</v>
      </c>
      <c>
        <v>0</v>
      </c>
      <c>
        <v>0</v>
      </c>
      <c>
        <v>0</v>
      </c>
      <c>
        <v>0</v>
      </c>
      <c>
        <v>0</v>
      </c>
      <c>
        <v>7.245833</v>
      </c>
      <c>
        <v>0</v>
      </c>
      <c>
        <v>0</v>
      </c>
      <c>
        <v>0</v>
      </c>
      <c>
        <v>0</v>
      </c>
      <c>
        <v>0</v>
      </c>
    </row>
    <row>
      <c>
        <v>2398188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SALİHLİ TR-110/A 45-78-L00735__72374478_72374478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17:23:52</t>
        </is>
      </c>
      <c>
        <is>
          <t>21.10.2022 17:53:48</t>
        </is>
      </c>
      <c>
        <v>0.498888888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47.394444</v>
      </c>
      <c>
        <v>0</v>
      </c>
      <c>
        <v>0</v>
      </c>
      <c>
        <v>0</v>
      </c>
      <c>
        <v>0</v>
      </c>
    </row>
    <row>
      <c>
        <v>2398189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YUKARIBEY DM (TR-3) 35-16-M00866_47479568_56396033_56396033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17:28:07</t>
        </is>
      </c>
      <c>
        <is>
          <t>21.10.2022 18:15:31</t>
        </is>
      </c>
      <c>
        <v>0.79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15.8</v>
      </c>
    </row>
    <row>
      <c>
        <v>2398180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YUSUFLU KÖK 35-20-L00077_YUSUFLU ÇAYIR L02_66527972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21.10.2022 17:30:06</t>
        </is>
      </c>
      <c>
        <is>
          <t>21.10.2022 18:11:53</t>
        </is>
      </c>
      <c>
        <v>0.696388888</v>
      </c>
      <c>
        <v>0</v>
      </c>
      <c>
        <v>0</v>
      </c>
      <c>
        <v>9</v>
      </c>
      <c>
        <v>1271</v>
      </c>
      <c>
        <v>0</v>
      </c>
      <c>
        <v>78</v>
      </c>
      <c>
        <v>0</v>
      </c>
      <c>
        <v>0</v>
      </c>
      <c>
        <v>6.2675</v>
      </c>
      <c>
        <v>885.110277</v>
      </c>
      <c>
        <v>0</v>
      </c>
      <c>
        <v>54.318333</v>
      </c>
    </row>
    <row>
      <c>
        <v>2398197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AYDOĞDU TR-1 45-73-M00899_B_56391811_56391811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21.10.2022 17:41:14</t>
        </is>
      </c>
      <c>
        <is>
          <t>21.10.2022 20:18:29</t>
        </is>
      </c>
      <c>
        <v>2.620833333</v>
      </c>
      <c>
        <v>0</v>
      </c>
      <c>
        <v>0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76.004167</v>
      </c>
    </row>
    <row>
      <c>
        <v>2398205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ÇULLUGÖRECE TR-1 45-80-M00096_956567069_956567069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18:12:56</t>
        </is>
      </c>
      <c>
        <is>
          <t>21.10.2022 19:56:52</t>
        </is>
      </c>
      <c>
        <v>1.732222222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3.464444</v>
      </c>
    </row>
    <row>
      <c>
        <v>2398208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PAMUKYAZI-1 35-26-L00380_8099366_56358439_56358439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18:16:12</t>
        </is>
      </c>
      <c>
        <is>
          <t>21.10.2022 19:13:13</t>
        </is>
      </c>
      <c>
        <v>0.950277777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4.751389</v>
      </c>
      <c>
        <v>0</v>
      </c>
      <c>
        <v>0</v>
      </c>
      <c>
        <v>0</v>
      </c>
      <c>
        <v>0</v>
      </c>
    </row>
    <row>
      <c>
        <v>2398212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DERBENTALTI TARIMSAL SULAMA TR-2 45-83-M00576_45-83-M00576_2348528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18:25:02</t>
        </is>
      </c>
      <c>
        <is>
          <t>21.10.2022 19:16:42</t>
        </is>
      </c>
      <c>
        <v>0.861111111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12.055556</v>
      </c>
      <c>
        <v>0</v>
      </c>
      <c>
        <v>0</v>
      </c>
      <c>
        <v>0</v>
      </c>
      <c>
        <v>0</v>
      </c>
    </row>
    <row>
      <c>
        <v>2398214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YENİ HARMANDALI TR-2 45-71-M00892_43142837_56404118_56404118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21.10.2022 18:28:59</t>
        </is>
      </c>
      <c>
        <is>
          <t>21.10.2022 20:50:56</t>
        </is>
      </c>
      <c>
        <v>2.365833333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16.560833</v>
      </c>
      <c>
        <v>0</v>
      </c>
      <c>
        <v>0</v>
      </c>
      <c>
        <v>0</v>
      </c>
      <c>
        <v>0</v>
      </c>
    </row>
    <row>
      <c>
        <v>2398215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45-78-M01161_HatBaşıAyırıcı_53139964 M04_53139964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21.10.2022 18:29:03</t>
        </is>
      </c>
      <c>
        <is>
          <t>21.10.2022 19:43:10</t>
        </is>
      </c>
      <c>
        <v>1.235277777</v>
      </c>
      <c>
        <v>1</v>
      </c>
      <c>
        <v>0</v>
      </c>
      <c>
        <v>0</v>
      </c>
      <c>
        <v>0</v>
      </c>
      <c>
        <v>1</v>
      </c>
      <c>
        <v>0</v>
      </c>
      <c>
        <v>1.235278</v>
      </c>
      <c>
        <v>0</v>
      </c>
      <c>
        <v>0</v>
      </c>
      <c>
        <v>0</v>
      </c>
      <c>
        <v>1.235278</v>
      </c>
      <c>
        <v>0</v>
      </c>
    </row>
    <row>
      <c>
        <v>2398216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YENİFOÇA TR-24 35-23-M00024_950425642_950425642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18:31:27</t>
        </is>
      </c>
      <c>
        <is>
          <t>21.10.2022 19:26:49</t>
        </is>
      </c>
      <c>
        <v>0.922777777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5.536667</v>
      </c>
      <c>
        <v>0</v>
      </c>
      <c>
        <v>0</v>
      </c>
      <c>
        <v>0</v>
      </c>
      <c>
        <v>0</v>
      </c>
    </row>
    <row>
      <c>
        <v>2398228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KESİKKÖY DM 35-28-M00309_BURUNCUK M08_2323291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21.10.2022 18:42:43</t>
        </is>
      </c>
      <c>
        <is>
          <t>21.10.2022 20:44:18</t>
        </is>
      </c>
      <c>
        <v>2.026388888</v>
      </c>
      <c>
        <v>22</v>
      </c>
      <c>
        <v>388</v>
      </c>
      <c>
        <v>0</v>
      </c>
      <c>
        <v>0</v>
      </c>
      <c>
        <v>0</v>
      </c>
      <c>
        <v>0</v>
      </c>
      <c>
        <v>44.580556</v>
      </c>
      <c>
        <v>786.238889</v>
      </c>
      <c>
        <v>0</v>
      </c>
      <c>
        <v>0</v>
      </c>
      <c>
        <v>0</v>
      </c>
      <c>
        <v>0</v>
      </c>
    </row>
    <row>
      <c>
        <v>2398223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KABAKUM BANKACILAR TR-3 35-30-M00209_955312347_955312347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21.10.2022 18:48:53</t>
        </is>
      </c>
      <c>
        <is>
          <t>21.10.2022 20:10:16</t>
        </is>
      </c>
      <c>
        <v>1.356388888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1.356389</v>
      </c>
      <c>
        <v>0</v>
      </c>
      <c>
        <v>0</v>
      </c>
    </row>
    <row>
      <c>
        <v>2398229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İRFAN YAŞAR VE ARK TR 35-30-M00157_DIREK TIPI TRAFO HUCRESI H01_2039254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21.10.2022 18:50:08</t>
        </is>
      </c>
      <c>
        <is>
          <t>21.10.2022 21:44:52</t>
        </is>
      </c>
      <c>
        <v>2.912222222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61.156667</v>
      </c>
      <c>
        <v>0</v>
      </c>
      <c>
        <v>0</v>
      </c>
    </row>
    <row>
      <c>
        <v>2398226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HELVACI TR-15 35-17-M00733_B_83737120_83737120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19:00:23</t>
        </is>
      </c>
      <c>
        <is>
          <t>21.10.2022 20:48:11</t>
        </is>
      </c>
      <c>
        <v>1.796666666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177.87</v>
      </c>
      <c>
        <v>0</v>
      </c>
      <c>
        <v>0</v>
      </c>
      <c>
        <v>0</v>
      </c>
      <c>
        <v>0</v>
      </c>
    </row>
    <row>
      <c>
        <v>2398232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TR-15 45-73-M00484_945644452_945644452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19:00:57</t>
        </is>
      </c>
      <c>
        <is>
          <t>21.10.2022 21:19:31</t>
        </is>
      </c>
      <c>
        <v>2.309444444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2.309444</v>
      </c>
      <c>
        <v>0</v>
      </c>
      <c>
        <v>0</v>
      </c>
      <c>
        <v>0</v>
      </c>
      <c>
        <v>0</v>
      </c>
    </row>
    <row>
      <c>
        <v>2398234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ÇAMAVLU TR-2 35-16-M00124_47470358_56399026_56399026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19:13:54</t>
        </is>
      </c>
      <c>
        <is>
          <t>21.10.2022 19:55:43</t>
        </is>
      </c>
      <c>
        <v>0.696944444</v>
      </c>
      <c>
        <v>0</v>
      </c>
      <c>
        <v>0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14.635833</v>
      </c>
    </row>
    <row>
      <c>
        <v>2398235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35-29-M00126_YENİÇİFTLİK-YENİOBA M08_72190074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21.10.2022 19:13:56</t>
        </is>
      </c>
      <c>
        <is>
          <t>21.10.2022 20:03:00</t>
        </is>
      </c>
      <c>
        <v>0.817777777</v>
      </c>
      <c>
        <v>2</v>
      </c>
      <c>
        <v>42</v>
      </c>
      <c>
        <v>0</v>
      </c>
      <c>
        <v>0</v>
      </c>
      <c>
        <v>0</v>
      </c>
      <c>
        <v>0</v>
      </c>
      <c>
        <v>1.635556</v>
      </c>
      <c>
        <v>34.346667</v>
      </c>
      <c>
        <v>0</v>
      </c>
      <c>
        <v>0</v>
      </c>
      <c>
        <v>0</v>
      </c>
      <c>
        <v>0</v>
      </c>
    </row>
    <row>
      <c>
        <v>2398237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M17_2318414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19:18:59</t>
        </is>
      </c>
      <c>
        <is>
          <t>21.10.2022 19:35:27</t>
        </is>
      </c>
      <c>
        <v>0.274444444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6.861111</v>
      </c>
      <c>
        <v>34.58</v>
      </c>
      <c>
        <v>10.154444</v>
      </c>
      <c>
        <v>149.846666</v>
      </c>
    </row>
    <row>
      <c>
        <v>2398239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M-1632 35-02-M01632_35-02-M01632_2348445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21.10.2022 19:23:01</t>
        </is>
      </c>
      <c>
        <is>
          <t>21.10.2022 20:36:56</t>
        </is>
      </c>
      <c>
        <v>1.231944444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39.422222</v>
      </c>
      <c>
        <v>0</v>
      </c>
      <c>
        <v>0</v>
      </c>
      <c>
        <v>0</v>
      </c>
      <c>
        <v>0</v>
      </c>
    </row>
    <row>
      <c>
        <v>2398240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EVCİLER TR-1 45-82-M00339_945520363_945520363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19:26:46</t>
        </is>
      </c>
      <c>
        <is>
          <t>21.10.2022 22:24:00</t>
        </is>
      </c>
      <c>
        <v>2.953888888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2.953889</v>
      </c>
      <c>
        <v>0</v>
      </c>
      <c>
        <v>0</v>
      </c>
      <c>
        <v>0</v>
      </c>
      <c>
        <v>0</v>
      </c>
    </row>
    <row>
      <c>
        <v>2398243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ÇAYAĞZI TR-17 35-31-L00405_956576677_956576677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19:33:07</t>
        </is>
      </c>
      <c>
        <is>
          <t>21.10.2022 22:09:30</t>
        </is>
      </c>
      <c>
        <v>2.606388888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2.606389</v>
      </c>
      <c>
        <v>0</v>
      </c>
      <c>
        <v>0</v>
      </c>
    </row>
    <row>
      <c>
        <v>2398241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RAHMANLAR HACILAR TR-1 45-81-M00300_945629842_945629842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19:37:38</t>
        </is>
      </c>
      <c>
        <is>
          <t>21.10.2022 22:17:29</t>
        </is>
      </c>
      <c>
        <v>2.664166666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2.664167</v>
      </c>
    </row>
    <row>
      <c>
        <v>2398244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YENİ HARMANDALI TR-2 45-71-M00892_45-71-M00892_2355983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19:51:11</t>
        </is>
      </c>
      <c>
        <is>
          <t>21.10.2022 20:58:11</t>
        </is>
      </c>
      <c>
        <v>1.116666666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12.283333</v>
      </c>
      <c>
        <v>0</v>
      </c>
      <c>
        <v>0</v>
      </c>
      <c>
        <v>0</v>
      </c>
      <c>
        <v>0</v>
      </c>
    </row>
    <row>
      <c>
        <v>2398245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HATUNDERE TR-1 35-28-M00471_A_83946648_83946648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21.10.2022 19:56:30</t>
        </is>
      </c>
      <c>
        <is>
          <t>21.10.2022 21:53:22</t>
        </is>
      </c>
      <c>
        <v>1.947777777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130.501111</v>
      </c>
      <c>
        <v>0</v>
      </c>
      <c>
        <v>0</v>
      </c>
      <c>
        <v>0</v>
      </c>
      <c>
        <v>0</v>
      </c>
    </row>
    <row>
      <c>
        <v>2398248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K-1188 35-01-K01188_C_56365400_56365400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21.10.2022 19:58:34</t>
        </is>
      </c>
      <c>
        <is>
          <t>22.10.2022 04:41:02</t>
        </is>
      </c>
      <c>
        <v>8.707777777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818.531111</v>
      </c>
      <c>
        <v>0</v>
      </c>
      <c>
        <v>0</v>
      </c>
      <c>
        <v>0</v>
      </c>
      <c>
        <v>0</v>
      </c>
    </row>
    <row>
      <c>
        <v>2398246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ÇİLEME TR-3 35-22-M00162_955271442_955271442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20:00:12</t>
        </is>
      </c>
      <c>
        <is>
          <t>21.10.2022 21:11:11</t>
        </is>
      </c>
      <c>
        <v>1.183055555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1.183056</v>
      </c>
      <c>
        <v>0</v>
      </c>
      <c>
        <v>0</v>
      </c>
      <c>
        <v>0</v>
      </c>
      <c>
        <v>0</v>
      </c>
    </row>
    <row>
      <c>
        <v>2398256</v>
      </c>
      <c>
        <v>1</v>
      </c>
      <c>
        <is>
          <t>MANİSA</t>
        </is>
      </c>
      <c>
        <v>KÖPRÜBAŞI</v>
      </c>
      <c>
        <is>
          <t>AG Fideri</t>
        </is>
      </c>
      <c t="inlineStr">
        <is>
          <t>KÖPRÜBAŞI TR-28 (OKUL YANI) 45-86-M00028_B_56402186_56402186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20:21:38</t>
        </is>
      </c>
      <c>
        <is>
          <t>21.10.2022 22:59:21</t>
        </is>
      </c>
      <c>
        <v>2.628611111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233.946389</v>
      </c>
      <c>
        <v>0</v>
      </c>
      <c>
        <v>0</v>
      </c>
    </row>
    <row>
      <c>
        <v>2398260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K-3322 35-09-K03322_97672946_97672946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21.10.2022 20:33:55</t>
        </is>
      </c>
      <c>
        <is>
          <t>21.10.2022 21:34:45</t>
        </is>
      </c>
      <c>
        <v>1.013888888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7.097222</v>
      </c>
      <c>
        <v>0</v>
      </c>
      <c>
        <v>0</v>
      </c>
      <c>
        <v>0</v>
      </c>
      <c>
        <v>0</v>
      </c>
    </row>
    <row>
      <c>
        <v>2398261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L-115 OVACIK 35-18-L00115_7685564_56353236_56353236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21.10.2022 20:48:16</t>
        </is>
      </c>
      <c>
        <is>
          <t>21.10.2022 22:14:01</t>
        </is>
      </c>
      <c>
        <v>1.429166666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37.158333</v>
      </c>
      <c>
        <v>0</v>
      </c>
      <c>
        <v>0</v>
      </c>
    </row>
    <row>
      <c>
        <v>2398263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DM-2/8 BAŞKENT TR 35-18-L00588_HatBaşıAyırıcı_53138376 L03_53138376</t>
        </is>
      </c>
      <c>
        <v>Fiziki İrtibat</v>
      </c>
      <c>
        <v>Dağıtım-OG</v>
      </c>
      <c>
        <v>Uzun</v>
      </c>
      <c>
        <v>Şebeke işletmecisi </v>
      </c>
      <c>
        <v>Bildirimsiz</v>
      </c>
      <c>
        <is>
          <t>21.10.2022 21:04:22</t>
        </is>
      </c>
      <c>
        <is>
          <t>21.10.2022 21:32:56</t>
        </is>
      </c>
      <c>
        <v>0.476111111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26.662222</v>
      </c>
      <c>
        <v>0</v>
      </c>
      <c>
        <v>0</v>
      </c>
    </row>
    <row>
      <c>
        <v>2411268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DÖRTYOL İNŞ.TAH.TUR.SAN.TİC.A.Ş.ÖZEL TR 35-16-M00847Ö_DAĞITIM TRAFO DÖRTYOL İNŞ.TAH.A.Ş.ÖZEL TR.ÖZEL M03_74882848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21.10.2022 21:08:00</t>
        </is>
      </c>
      <c>
        <is>
          <t>21.10.2022 22:06:22</t>
        </is>
      </c>
      <c>
        <v>0.972777777</v>
      </c>
      <c>
        <v>1</v>
      </c>
      <c>
        <v>0</v>
      </c>
      <c>
        <v>0</v>
      </c>
      <c>
        <v>0</v>
      </c>
      <c>
        <v>0</v>
      </c>
      <c>
        <v>0</v>
      </c>
      <c>
        <v>0.972778</v>
      </c>
      <c>
        <v>0</v>
      </c>
      <c>
        <v>0</v>
      </c>
      <c>
        <v>0</v>
      </c>
      <c>
        <v>0</v>
      </c>
      <c>
        <v>0</v>
      </c>
    </row>
    <row>
      <c>
        <v>2398268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M-267 35-23-M00267_42097034_56365467_56365467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21:33:24</t>
        </is>
      </c>
      <c>
        <is>
          <t>21.10.2022 22:09:16</t>
        </is>
      </c>
      <c>
        <v>0.597777777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60.375555</v>
      </c>
      <c>
        <v>0</v>
      </c>
      <c>
        <v>0</v>
      </c>
      <c>
        <v>0</v>
      </c>
      <c>
        <v>0</v>
      </c>
    </row>
    <row>
      <c>
        <v>2398269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TR-7 KÖK 35-28-M00379_B b 1_5774923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21:34:28</t>
        </is>
      </c>
      <c>
        <is>
          <t>21.10.2022 22:25:50</t>
        </is>
      </c>
      <c>
        <v>0.856111111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23.115</v>
      </c>
      <c>
        <v>0</v>
      </c>
      <c>
        <v>0</v>
      </c>
      <c>
        <v>0</v>
      </c>
      <c>
        <v>0</v>
      </c>
    </row>
    <row>
      <c>
        <v>2398273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ÇAYBAŞI TR-1 35-26-L00209_956606027_956606027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21:44:05</t>
        </is>
      </c>
      <c>
        <is>
          <t>21.10.2022 22:23:36</t>
        </is>
      </c>
      <c>
        <v>0.658611111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0.658611</v>
      </c>
      <c>
        <v>0</v>
      </c>
      <c>
        <v>0</v>
      </c>
      <c>
        <v>0</v>
      </c>
      <c>
        <v>0</v>
      </c>
    </row>
    <row>
      <c>
        <v>2398279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TR-15 45-73-M00484_945644452_945644452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22:08:46</t>
        </is>
      </c>
      <c>
        <is>
          <t>21.10.2022 23:27:29</t>
        </is>
      </c>
      <c>
        <v>1.311944444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1.311944</v>
      </c>
      <c>
        <v>0</v>
      </c>
      <c>
        <v>0</v>
      </c>
      <c>
        <v>0</v>
      </c>
      <c>
        <v>0</v>
      </c>
    </row>
    <row>
      <c>
        <v>2398285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BÜYÜKBELEN TR-4 45-80-M00099_956550618_956550618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21.10.2022 22:36:40</t>
        </is>
      </c>
      <c>
        <is>
          <t>21.10.2022 23:38:46</t>
        </is>
      </c>
      <c>
        <v>1.035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1.035</v>
      </c>
      <c>
        <v>0</v>
      </c>
      <c>
        <v>0</v>
      </c>
      <c>
        <v>0</v>
      </c>
      <c>
        <v>0</v>
      </c>
    </row>
    <row>
      <c>
        <v>2398287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ÜRKMEZ DM-2 (ÜRKMEZ M-1) 35-25-M00137_B_65607301_65607301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21.10.2022 22:44:30</t>
        </is>
      </c>
      <c>
        <is>
          <t>21.10.2022 23:56:58</t>
        </is>
      </c>
      <c>
        <v>1.207777777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1.207778</v>
      </c>
      <c>
        <v>0</v>
      </c>
      <c>
        <v>0</v>
      </c>
      <c>
        <v>0</v>
      </c>
      <c>
        <v>0</v>
      </c>
    </row>
    <row>
      <c>
        <v>2398288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TOKMAKLI KÖK 45-86-M00047_TOKMAKLI M05_72227683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21.10.2022 23:00:02</t>
        </is>
      </c>
      <c>
        <is>
          <t>21.10.2022 23:00:19</t>
        </is>
      </c>
      <c>
        <v>0.004722222</v>
      </c>
      <c>
        <v>0</v>
      </c>
      <c>
        <v>4</v>
      </c>
      <c>
        <v>14</v>
      </c>
      <c>
        <v>138</v>
      </c>
      <c>
        <v>49</v>
      </c>
      <c>
        <v>971</v>
      </c>
      <c>
        <v>0</v>
      </c>
      <c>
        <v>0.018889</v>
      </c>
      <c>
        <v>0.066111</v>
      </c>
      <c>
        <v>0.651667</v>
      </c>
      <c>
        <v>0.231389</v>
      </c>
      <c>
        <v>4.585278</v>
      </c>
    </row>
    <row>
      <c>
        <v>2398292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TR-45 35-16-L00045_47569266_56353158_56353158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21.10.2022 23:09:44</t>
        </is>
      </c>
      <c>
        <is>
          <t>21.10.2022 23:52:50</t>
        </is>
      </c>
      <c>
        <v>0.718333333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4.31</v>
      </c>
      <c>
        <v>0</v>
      </c>
      <c>
        <v>0</v>
      </c>
      <c>
        <v>0</v>
      </c>
      <c>
        <v>0</v>
      </c>
    </row>
    <row>
      <c>
        <v>2398291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45-72-A00006_AKHİSAR ŞEHİR-3 M22_2313105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23:11:21</t>
        </is>
      </c>
      <c>
        <is>
          <t>21.10.2022 23:37:52</t>
        </is>
      </c>
      <c>
        <v>0.441944444</v>
      </c>
      <c>
        <v>707</v>
      </c>
      <c>
        <v>8555</v>
      </c>
      <c>
        <v>252</v>
      </c>
      <c>
        <v>2054</v>
      </c>
      <c>
        <v>422</v>
      </c>
      <c>
        <v>7960</v>
      </c>
      <c>
        <v>312.454722</v>
      </c>
      <c>
        <v>3780.834718</v>
      </c>
      <c>
        <v>111.37</v>
      </c>
      <c>
        <v>907.753888</v>
      </c>
      <c>
        <v>186.500555</v>
      </c>
      <c>
        <v>3517.877774</v>
      </c>
    </row>
    <row>
      <c>
        <v>2398293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KEMİKLİDERE KÖK 45-80-M00108_KEMİKLİDERE KÖY M02_2322669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21.10.2022 23:11:21</t>
        </is>
      </c>
      <c>
        <is>
          <t>22.10.2022 00:24:02</t>
        </is>
      </c>
      <c>
        <v>1.211388888</v>
      </c>
      <c>
        <v>10</v>
      </c>
      <c>
        <v>0</v>
      </c>
      <c>
        <v>0</v>
      </c>
      <c>
        <v>0</v>
      </c>
      <c>
        <v>14</v>
      </c>
      <c>
        <v>339</v>
      </c>
      <c>
        <v>12.113889</v>
      </c>
      <c>
        <v>0</v>
      </c>
      <c>
        <v>0</v>
      </c>
      <c>
        <v>0</v>
      </c>
      <c>
        <v>16.959444</v>
      </c>
      <c>
        <v>410.660833</v>
      </c>
    </row>
    <row>
      <c>
        <v>2398297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45-72-A00001_STADYUM DM M01_73952740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21.10.2022 23:39:10</t>
        </is>
      </c>
      <c>
        <is>
          <t>22.10.2022 02:27:20</t>
        </is>
      </c>
      <c>
        <v>2.802777777</v>
      </c>
      <c>
        <v>2</v>
      </c>
      <c>
        <v>0</v>
      </c>
      <c>
        <v>0</v>
      </c>
      <c>
        <v>0</v>
      </c>
      <c>
        <v>0</v>
      </c>
      <c>
        <v>0</v>
      </c>
      <c>
        <v>5.605556</v>
      </c>
      <c>
        <v>0</v>
      </c>
      <c>
        <v>0</v>
      </c>
      <c>
        <v>0</v>
      </c>
      <c>
        <v>0</v>
      </c>
      <c>
        <v>0</v>
      </c>
    </row>
    <row>
      <c>
        <v>2398298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L-400 35-18-L00400_950459084_950459084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00:10:10</t>
        </is>
      </c>
      <c>
        <is>
          <t>22.10.2022 00:52:06</t>
        </is>
      </c>
      <c>
        <v>0.698888888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0.698889</v>
      </c>
      <c>
        <v>0</v>
      </c>
      <c>
        <v>0</v>
      </c>
    </row>
    <row>
      <c>
        <v>2398299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ÇANDARLI TR-5 35-30-M00005_955313419_955313419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00:18:45</t>
        </is>
      </c>
      <c>
        <is>
          <t>22.10.2022 01:23:15</t>
        </is>
      </c>
      <c>
        <v>1.075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2.15</v>
      </c>
      <c>
        <v>0</v>
      </c>
      <c>
        <v>0</v>
      </c>
    </row>
    <row>
      <c>
        <v>2398300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ALİAĞA TR-43 DM 35-17-M00043_TR-90 ÇIKIŞ M05_2315089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01:16:39</t>
        </is>
      </c>
      <c>
        <is>
          <t>22.10.2022 01:56:36</t>
        </is>
      </c>
      <c>
        <v>0.665833333</v>
      </c>
      <c>
        <v>4</v>
      </c>
      <c>
        <v>5907</v>
      </c>
      <c>
        <v>0</v>
      </c>
      <c>
        <v>0</v>
      </c>
      <c>
        <v>0</v>
      </c>
      <c>
        <v>0</v>
      </c>
      <c>
        <v>2.663333</v>
      </c>
      <c>
        <v>3933.077498</v>
      </c>
      <c>
        <v>0</v>
      </c>
      <c>
        <v>0</v>
      </c>
      <c>
        <v>0</v>
      </c>
      <c>
        <v>0</v>
      </c>
    </row>
    <row>
      <c>
        <v>2398316</v>
      </c>
      <c>
        <v>1</v>
      </c>
      <c>
        <is>
          <t>MANİSA</t>
        </is>
      </c>
      <c>
        <v>KÖPRÜBAŞI</v>
      </c>
      <c>
        <is>
          <t>Kullanıcı Bağlantı Hattı</t>
        </is>
      </c>
      <c t="inlineStr">
        <is>
          <t>KÖPRÜBAŞI TR-28 (OKUL YANI) 45-86-M00028_915846570_915846570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02:03:07</t>
        </is>
      </c>
      <c>
        <is>
          <t>22.10.2022 11:46:38</t>
        </is>
      </c>
      <c>
        <v>9.725277777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19.450556</v>
      </c>
      <c>
        <v>0</v>
      </c>
      <c>
        <v>0</v>
      </c>
    </row>
    <row>
      <c>
        <v>2398302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TR-1/21 45-72-M00021_TR-1/27 M03_61377490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02:16:31</t>
        </is>
      </c>
      <c>
        <is>
          <t>22.10.2022 03:00:17</t>
        </is>
      </c>
      <c>
        <v>0.729444444</v>
      </c>
      <c>
        <v>79</v>
      </c>
      <c>
        <v>488</v>
      </c>
      <c>
        <v>0</v>
      </c>
      <c>
        <v>0</v>
      </c>
      <c>
        <v>0</v>
      </c>
      <c>
        <v>0</v>
      </c>
      <c>
        <v>57.626111</v>
      </c>
      <c>
        <v>355.968889</v>
      </c>
      <c>
        <v>0</v>
      </c>
      <c>
        <v>0</v>
      </c>
      <c>
        <v>0</v>
      </c>
      <c>
        <v>0</v>
      </c>
    </row>
    <row>
      <c>
        <v>2398304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M-2605 YELKİ DM 35-10-M02605_ZEYBEK M03_2035430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02:48:01</t>
        </is>
      </c>
      <c>
        <is>
          <t>22.10.2022 02:55:10</t>
        </is>
      </c>
      <c>
        <v>0.119166666</v>
      </c>
      <c>
        <v>0</v>
      </c>
      <c>
        <v>2677</v>
      </c>
      <c>
        <v>0</v>
      </c>
      <c>
        <v>0</v>
      </c>
      <c>
        <v>0</v>
      </c>
      <c>
        <v>0</v>
      </c>
      <c>
        <v>0</v>
      </c>
      <c>
        <v>319.009165</v>
      </c>
      <c>
        <v>0</v>
      </c>
      <c>
        <v>0</v>
      </c>
      <c>
        <v>0</v>
      </c>
      <c>
        <v>0</v>
      </c>
    </row>
    <row>
      <c>
        <v>2398309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35-19-A00002_URLA 266 GİRİŞ M03_2052139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22.10.2022 02:50:01</t>
        </is>
      </c>
      <c>
        <is>
          <t>22.10.2022 04:12:48</t>
        </is>
      </c>
      <c>
        <v>1.379722222</v>
      </c>
      <c>
        <v>53</v>
      </c>
      <c>
        <v>8122</v>
      </c>
      <c>
        <v>0</v>
      </c>
      <c>
        <v>0</v>
      </c>
      <c>
        <v>0</v>
      </c>
      <c>
        <v>0</v>
      </c>
      <c>
        <v>73.125278</v>
      </c>
      <c>
        <v>11206.103887</v>
      </c>
      <c>
        <v>0</v>
      </c>
      <c>
        <v>0</v>
      </c>
      <c>
        <v>0</v>
      </c>
      <c>
        <v>0</v>
      </c>
    </row>
    <row>
      <c>
        <v>2398308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M-3122(YATIRIM REZERVE) 35-10-M03122_ M02_81756736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02:52:30</t>
        </is>
      </c>
      <c>
        <is>
          <t>22.10.2022 03:27:04</t>
        </is>
      </c>
      <c>
        <v>0.576111111</v>
      </c>
      <c>
        <v>0</v>
      </c>
      <c>
        <v>366</v>
      </c>
      <c>
        <v>0</v>
      </c>
      <c>
        <v>0</v>
      </c>
      <c>
        <v>0</v>
      </c>
      <c>
        <v>0</v>
      </c>
      <c>
        <v>0</v>
      </c>
      <c>
        <v>210.856667</v>
      </c>
      <c>
        <v>0</v>
      </c>
      <c>
        <v>0</v>
      </c>
      <c>
        <v>0</v>
      </c>
      <c>
        <v>0</v>
      </c>
    </row>
    <row>
      <c>
        <v>2398310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TM-1 35-19-A00004_ZEYTİNALANI İM M07_2313938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22.10.2022 03:47:00</t>
        </is>
      </c>
      <c>
        <is>
          <t>22.10.2022 04:08:49</t>
        </is>
      </c>
      <c>
        <v>0.363611111</v>
      </c>
      <c>
        <v>33</v>
      </c>
      <c>
        <v>341</v>
      </c>
      <c>
        <v>0</v>
      </c>
      <c>
        <v>0</v>
      </c>
      <c>
        <v>0</v>
      </c>
      <c>
        <v>0</v>
      </c>
      <c>
        <v>11.999167</v>
      </c>
      <c>
        <v>123.991389</v>
      </c>
      <c>
        <v>0</v>
      </c>
      <c>
        <v>0</v>
      </c>
      <c>
        <v>0</v>
      </c>
      <c>
        <v>0</v>
      </c>
    </row>
    <row>
      <c>
        <v>2398313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KİRELLİ KÖK 35-29-L00809_GÜRDÜLLÜ- DERELİ-KİRELLİ KÖY L01_74719165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04:02:09</t>
        </is>
      </c>
      <c>
        <is>
          <t>22.10.2022 05:03:24</t>
        </is>
      </c>
      <c>
        <v>1.020833333</v>
      </c>
      <c>
        <v>3</v>
      </c>
      <c>
        <v>577</v>
      </c>
      <c>
        <v>0</v>
      </c>
      <c>
        <v>0</v>
      </c>
      <c>
        <v>0</v>
      </c>
      <c>
        <v>0</v>
      </c>
      <c>
        <v>3.0625</v>
      </c>
      <c>
        <v>589.020833</v>
      </c>
      <c>
        <v>0</v>
      </c>
      <c>
        <v>0</v>
      </c>
      <c>
        <v>0</v>
      </c>
      <c>
        <v>0</v>
      </c>
    </row>
    <row>
      <c>
        <v>2398314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35-15-A00001_TRAFO-B L12_2060969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04:11:19</t>
        </is>
      </c>
      <c>
        <is>
          <t>22.10.2022 04:30:00</t>
        </is>
      </c>
      <c>
        <v>0.311388888</v>
      </c>
      <c>
        <v>199</v>
      </c>
      <c>
        <v>5342</v>
      </c>
      <c>
        <v>0</v>
      </c>
      <c>
        <v>0</v>
      </c>
      <c>
        <v>28</v>
      </c>
      <c>
        <v>1605</v>
      </c>
      <c>
        <v>61.966389</v>
      </c>
      <c>
        <v>1663.43944</v>
      </c>
      <c>
        <v>0</v>
      </c>
      <c>
        <v>0</v>
      </c>
      <c>
        <v>8.718889</v>
      </c>
      <c>
        <v>499.779165</v>
      </c>
    </row>
    <row>
      <c>
        <v>2398317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K-358 35-04-K00358_99666781_99666781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05:38:36</t>
        </is>
      </c>
      <c>
        <is>
          <t>22.10.2022 09:07:42</t>
        </is>
      </c>
      <c>
        <v>3.485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3.485</v>
      </c>
      <c>
        <v>0</v>
      </c>
      <c>
        <v>0</v>
      </c>
      <c>
        <v>0</v>
      </c>
      <c>
        <v>0</v>
      </c>
    </row>
    <row>
      <c>
        <v>2398321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35-16-A00004_DAĞISTAN M13_2314069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22.10.2022 07:11:30</t>
        </is>
      </c>
      <c>
        <is>
          <t>22.10.2022 07:13:27</t>
        </is>
      </c>
      <c>
        <v>0.032629444</v>
      </c>
      <c>
        <v>56</v>
      </c>
      <c>
        <v>184</v>
      </c>
      <c>
        <v>0</v>
      </c>
      <c>
        <v>0</v>
      </c>
      <c>
        <v>1</v>
      </c>
      <c>
        <v>16</v>
      </c>
      <c>
        <v>1.827249</v>
      </c>
      <c>
        <v>6.003818</v>
      </c>
      <c>
        <v>0</v>
      </c>
      <c>
        <v>0</v>
      </c>
      <c>
        <v>0.032629</v>
      </c>
      <c>
        <v>0.522071</v>
      </c>
    </row>
    <row>
      <c>
        <v>2398328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M-1173 35-04-M01173_99293917_99293917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07:32:37</t>
        </is>
      </c>
      <c>
        <is>
          <t>22.10.2022 09:52:35</t>
        </is>
      </c>
      <c>
        <v>2.332777777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6.998333</v>
      </c>
      <c>
        <v>0</v>
      </c>
      <c>
        <v>0</v>
      </c>
      <c>
        <v>0</v>
      </c>
      <c>
        <v>0</v>
      </c>
    </row>
    <row>
      <c>
        <v>2398322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07:36:49</t>
        </is>
      </c>
      <c>
        <is>
          <t>22.10.2022 07:56:47</t>
        </is>
      </c>
      <c>
        <v>0.332777777</v>
      </c>
      <c>
        <v>105</v>
      </c>
      <c>
        <v>2</v>
      </c>
      <c>
        <v>0</v>
      </c>
      <c>
        <v>0</v>
      </c>
      <c>
        <v>0</v>
      </c>
      <c>
        <v>0</v>
      </c>
      <c>
        <v>34.941667</v>
      </c>
      <c>
        <v>0.665556</v>
      </c>
      <c>
        <v>0</v>
      </c>
      <c>
        <v>0</v>
      </c>
      <c>
        <v>0</v>
      </c>
      <c>
        <v>0</v>
      </c>
    </row>
    <row>
      <c>
        <v>2398325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GÜNEŞLİ KÖK 45-75-M00056_EVCİLER M05_67577844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07:59:21</t>
        </is>
      </c>
      <c>
        <is>
          <t>22.10.2022 08:58:48</t>
        </is>
      </c>
      <c>
        <v>0.990833333</v>
      </c>
      <c>
        <v>0</v>
      </c>
      <c>
        <v>0</v>
      </c>
      <c>
        <v>0</v>
      </c>
      <c>
        <v>0</v>
      </c>
      <c>
        <v>0</v>
      </c>
      <c>
        <v>1427</v>
      </c>
      <c>
        <v>0</v>
      </c>
      <c>
        <v>0</v>
      </c>
      <c>
        <v>0</v>
      </c>
      <c>
        <v>0</v>
      </c>
      <c>
        <v>0</v>
      </c>
      <c>
        <v>1413.919166</v>
      </c>
    </row>
    <row>
      <c>
        <v>2398327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DM-3 35-29-M00003_DM-3/2 M04_72188083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08:05:28</t>
        </is>
      </c>
      <c>
        <is>
          <t>22.10.2022 08:44:29</t>
        </is>
      </c>
      <c>
        <v>0.650277777</v>
      </c>
      <c>
        <v>3</v>
      </c>
      <c>
        <v>419</v>
      </c>
      <c>
        <v>0</v>
      </c>
      <c>
        <v>0</v>
      </c>
      <c>
        <v>0</v>
      </c>
      <c>
        <v>0</v>
      </c>
      <c>
        <v>1.950833</v>
      </c>
      <c>
        <v>272.466389</v>
      </c>
      <c>
        <v>0</v>
      </c>
      <c>
        <v>0</v>
      </c>
      <c>
        <v>0</v>
      </c>
      <c>
        <v>0</v>
      </c>
    </row>
    <row>
      <c>
        <v>2398330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DOĞANCI TR-1 35-16-M00071_ H_72293379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08:22:45</t>
        </is>
      </c>
      <c>
        <is>
          <t>22.10.2022 10:03:17</t>
        </is>
      </c>
      <c>
        <v>1.675555555</v>
      </c>
      <c>
        <v>0</v>
      </c>
      <c>
        <v>1</v>
      </c>
      <c>
        <v>0</v>
      </c>
      <c>
        <v>0</v>
      </c>
      <c>
        <v>0</v>
      </c>
      <c>
        <v>78</v>
      </c>
      <c>
        <v>0</v>
      </c>
      <c>
        <v>1.675556</v>
      </c>
      <c>
        <v>0</v>
      </c>
      <c>
        <v>0</v>
      </c>
      <c>
        <v>0</v>
      </c>
      <c>
        <v>130.693333</v>
      </c>
    </row>
    <row>
      <c>
        <v>2398332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KAYAKÖY DM 35-15-L00866_KAYAKÖY MERKEZ L06_72307164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08:28:39</t>
        </is>
      </c>
      <c>
        <is>
          <t>22.10.2022 09:20:27</t>
        </is>
      </c>
      <c>
        <v>0.863333333</v>
      </c>
      <c>
        <v>0</v>
      </c>
      <c>
        <v>0</v>
      </c>
      <c>
        <v>0</v>
      </c>
      <c>
        <v>0</v>
      </c>
      <c>
        <v>7</v>
      </c>
      <c>
        <v>627</v>
      </c>
      <c>
        <v>0</v>
      </c>
      <c>
        <v>0</v>
      </c>
      <c>
        <v>0</v>
      </c>
      <c>
        <v>0</v>
      </c>
      <c>
        <v>6.043333</v>
      </c>
      <c>
        <v>541.31</v>
      </c>
    </row>
    <row>
      <c>
        <v>2398334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45-74-M00198_HatBaşıAyırıcı_81235936 M03_81235936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08:29:48</t>
        </is>
      </c>
      <c>
        <is>
          <t>22.10.2022 09:40:33</t>
        </is>
      </c>
      <c>
        <v>1.179166666</v>
      </c>
      <c>
        <v>0</v>
      </c>
      <c>
        <v>2</v>
      </c>
      <c>
        <v>0</v>
      </c>
      <c>
        <v>0</v>
      </c>
      <c>
        <v>2</v>
      </c>
      <c>
        <v>342</v>
      </c>
      <c>
        <v>0</v>
      </c>
      <c>
        <v>2.358333</v>
      </c>
      <c>
        <v>0</v>
      </c>
      <c>
        <v>0</v>
      </c>
      <c>
        <v>2.358333</v>
      </c>
      <c>
        <v>403.275</v>
      </c>
    </row>
    <row>
      <c>
        <v>2398331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35-27-A00002_KEMALPAŞA-1 M06_2306690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08:30:50</t>
        </is>
      </c>
      <c>
        <is>
          <t>22.10.2022 09:45:00</t>
        </is>
      </c>
      <c>
        <v>1.236111111</v>
      </c>
      <c>
        <v>104</v>
      </c>
      <c>
        <v>622</v>
      </c>
      <c>
        <v>0</v>
      </c>
      <c>
        <v>0</v>
      </c>
      <c>
        <v>0</v>
      </c>
      <c>
        <v>0</v>
      </c>
      <c>
        <v>128.555556</v>
      </c>
      <c>
        <v>768.861111</v>
      </c>
      <c>
        <v>0</v>
      </c>
      <c>
        <v>0</v>
      </c>
      <c>
        <v>0</v>
      </c>
      <c>
        <v>0</v>
      </c>
    </row>
    <row>
      <c>
        <v>2398335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45-75-M00067_TEPEKÖY M02_2092139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08:33:29</t>
        </is>
      </c>
      <c>
        <is>
          <t>22.10.2022 09:44:35</t>
        </is>
      </c>
      <c>
        <v>1.185</v>
      </c>
      <c>
        <v>0</v>
      </c>
      <c>
        <v>0</v>
      </c>
      <c>
        <v>0</v>
      </c>
      <c>
        <v>0</v>
      </c>
      <c>
        <v>3</v>
      </c>
      <c>
        <v>460</v>
      </c>
      <c>
        <v>0</v>
      </c>
      <c>
        <v>0</v>
      </c>
      <c>
        <v>0</v>
      </c>
      <c>
        <v>0</v>
      </c>
      <c>
        <v>3.555</v>
      </c>
      <c>
        <v>545.1</v>
      </c>
    </row>
    <row>
      <c>
        <v>2398340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YENİOBA KÖK 35-29-M00125_HatBaşıAyırıcı_53138586 M06_53138586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08:42:17</t>
        </is>
      </c>
      <c>
        <is>
          <t>22.10.2022 15:37:13</t>
        </is>
      </c>
      <c>
        <v>6.915555555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110.648889</v>
      </c>
      <c>
        <v>0</v>
      </c>
      <c>
        <v>0</v>
      </c>
      <c>
        <v>0</v>
      </c>
      <c>
        <v>0</v>
      </c>
    </row>
    <row>
      <c>
        <v>2398339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35-23-M00024_A_56373624_56373624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08:53:35</t>
        </is>
      </c>
      <c>
        <is>
          <t>22.10.2022 14:43:00</t>
        </is>
      </c>
      <c>
        <v>5.823611111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1228.781944</v>
      </c>
      <c>
        <v>0</v>
      </c>
      <c>
        <v>0</v>
      </c>
      <c>
        <v>0</v>
      </c>
      <c>
        <v>0</v>
      </c>
    </row>
    <row>
      <c>
        <v>2398342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TR-4/18 İSKELE L04_72170412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08:59:01</t>
        </is>
      </c>
      <c>
        <is>
          <t>22.10.2022 16:21:40</t>
        </is>
      </c>
      <c>
        <v>7.3775</v>
      </c>
      <c>
        <v>0</v>
      </c>
      <c>
        <v>0</v>
      </c>
      <c>
        <v>4</v>
      </c>
      <c>
        <v>1607</v>
      </c>
      <c>
        <v>0</v>
      </c>
      <c>
        <v>0</v>
      </c>
      <c>
        <v>0</v>
      </c>
      <c>
        <v>0</v>
      </c>
      <c>
        <v>29.51</v>
      </c>
      <c>
        <v>11855.6425</v>
      </c>
      <c>
        <v>0</v>
      </c>
      <c>
        <v>0</v>
      </c>
    </row>
    <row>
      <c>
        <v>2398362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 M07_89600659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08:59:30</t>
        </is>
      </c>
      <c>
        <is>
          <t>22.10.2022 18:06:08</t>
        </is>
      </c>
      <c>
        <v>9.110555555</v>
      </c>
      <c>
        <v>44</v>
      </c>
      <c>
        <v>442</v>
      </c>
      <c>
        <v>0</v>
      </c>
      <c>
        <v>0</v>
      </c>
      <c>
        <v>0</v>
      </c>
      <c>
        <v>0</v>
      </c>
      <c>
        <v>400.864444</v>
      </c>
      <c>
        <v>4026.865555</v>
      </c>
      <c>
        <v>0</v>
      </c>
      <c>
        <v>0</v>
      </c>
      <c>
        <v>0</v>
      </c>
      <c>
        <v>0</v>
      </c>
    </row>
    <row>
      <c>
        <v>2398347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TR-39 45-79-M00039_TOKİ M01_2315656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09:00:52</t>
        </is>
      </c>
      <c>
        <is>
          <t>22.10.2022 10:33:59</t>
        </is>
      </c>
      <c>
        <v>1.551944444</v>
      </c>
      <c>
        <v>0</v>
      </c>
      <c>
        <v>0</v>
      </c>
      <c>
        <v>3</v>
      </c>
      <c>
        <v>92</v>
      </c>
      <c>
        <v>0</v>
      </c>
      <c>
        <v>0</v>
      </c>
      <c>
        <v>0</v>
      </c>
      <c>
        <v>0</v>
      </c>
      <c>
        <v>4.655833</v>
      </c>
      <c>
        <v>142.778889</v>
      </c>
      <c>
        <v>0</v>
      </c>
      <c>
        <v>0</v>
      </c>
    </row>
    <row>
      <c>
        <v>2398348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K-952 35-02-K00952_K-1203 K02_81364476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22.10.2022 09:01:00</t>
        </is>
      </c>
      <c>
        <is>
          <t>22.10.2022 09:05:25</t>
        </is>
      </c>
      <c>
        <v>0.073611111</v>
      </c>
      <c>
        <v>0</v>
      </c>
      <c>
        <v>1288</v>
      </c>
      <c>
        <v>0</v>
      </c>
      <c>
        <v>0</v>
      </c>
      <c>
        <v>0</v>
      </c>
      <c>
        <v>0</v>
      </c>
      <c>
        <v>0</v>
      </c>
      <c>
        <v>94.811111</v>
      </c>
      <c>
        <v>0</v>
      </c>
      <c>
        <v>0</v>
      </c>
      <c>
        <v>0</v>
      </c>
      <c>
        <v>0</v>
      </c>
    </row>
    <row>
      <c>
        <v>2398343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45-81-M00001_KINIK M06_2321590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09:01:09</t>
        </is>
      </c>
      <c>
        <is>
          <t>22.10.2022 16:04:27</t>
        </is>
      </c>
      <c>
        <v>7.055</v>
      </c>
      <c>
        <v>0</v>
      </c>
      <c>
        <v>0</v>
      </c>
      <c>
        <v>8</v>
      </c>
      <c>
        <v>465</v>
      </c>
      <c>
        <v>0</v>
      </c>
      <c>
        <v>20</v>
      </c>
      <c>
        <v>0</v>
      </c>
      <c>
        <v>0</v>
      </c>
      <c>
        <v>56.44</v>
      </c>
      <c>
        <v>3280.575</v>
      </c>
      <c>
        <v>0</v>
      </c>
      <c>
        <v>141.1</v>
      </c>
    </row>
    <row>
      <c>
        <v>2398431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SARUHANLI DM 45-80-M00001_SARUHANLI ŞEHİR-2 M04_2324041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09:01:49</t>
        </is>
      </c>
      <c>
        <is>
          <t>22.10.2022 18:21:00</t>
        </is>
      </c>
      <c>
        <v>9.319722222</v>
      </c>
      <c>
        <v>16</v>
      </c>
      <c>
        <v>5154</v>
      </c>
      <c>
        <v>0</v>
      </c>
      <c>
        <v>0</v>
      </c>
      <c>
        <v>0</v>
      </c>
      <c>
        <v>0</v>
      </c>
      <c>
        <v>149.115556</v>
      </c>
      <c>
        <v>48033.848332</v>
      </c>
      <c>
        <v>0</v>
      </c>
      <c>
        <v>0</v>
      </c>
      <c>
        <v>0</v>
      </c>
      <c>
        <v>0</v>
      </c>
    </row>
    <row>
      <c>
        <v>2398353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45-71-M00183_GÖKBEL M09_72249143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09:04:20</t>
        </is>
      </c>
      <c>
        <is>
          <t>22.10.2022 18:15:38</t>
        </is>
      </c>
      <c>
        <v>9.188333333</v>
      </c>
      <c>
        <v>97</v>
      </c>
      <c>
        <v>1828</v>
      </c>
      <c>
        <v>0</v>
      </c>
      <c>
        <v>0</v>
      </c>
      <c>
        <v>0</v>
      </c>
      <c>
        <v>0</v>
      </c>
      <c>
        <v>891.268333</v>
      </c>
      <c>
        <v>16796.273333</v>
      </c>
      <c>
        <v>0</v>
      </c>
      <c>
        <v>0</v>
      </c>
      <c>
        <v>0</v>
      </c>
      <c>
        <v>0</v>
      </c>
    </row>
    <row>
      <c>
        <v>2398367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DM-23 45-71-M00500_DM-22 M04_2317999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09:04:59</t>
        </is>
      </c>
      <c>
        <is>
          <t>22.10.2022 16:40:00</t>
        </is>
      </c>
      <c>
        <v>7.583611111</v>
      </c>
      <c>
        <v>8</v>
      </c>
      <c>
        <v>4891</v>
      </c>
      <c>
        <v>0</v>
      </c>
      <c>
        <v>0</v>
      </c>
      <c>
        <v>0</v>
      </c>
      <c>
        <v>0</v>
      </c>
      <c>
        <v>60.668889</v>
      </c>
      <c>
        <v>37091.441944</v>
      </c>
      <c>
        <v>0</v>
      </c>
      <c>
        <v>0</v>
      </c>
      <c>
        <v>0</v>
      </c>
      <c>
        <v>0</v>
      </c>
    </row>
    <row>
      <c>
        <v>2398358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 35-19-L00005_İÇMELER L03_72124031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22.10.2022 09:06:19</t>
        </is>
      </c>
      <c>
        <is>
          <t>22.10.2022 09:17:18</t>
        </is>
      </c>
      <c>
        <v>0.183055555</v>
      </c>
      <c>
        <v>20</v>
      </c>
      <c>
        <v>2454</v>
      </c>
      <c>
        <v>0</v>
      </c>
      <c>
        <v>0</v>
      </c>
      <c>
        <v>0</v>
      </c>
      <c>
        <v>0</v>
      </c>
      <c>
        <v>3.661111</v>
      </c>
      <c>
        <v>449.218332</v>
      </c>
      <c>
        <v>0</v>
      </c>
      <c>
        <v>0</v>
      </c>
      <c>
        <v>0</v>
      </c>
      <c>
        <v>0</v>
      </c>
    </row>
    <row>
      <c>
        <v>2398350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M-2447 35-03-M02447_35-03-M02447_44430513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09:06:39</t>
        </is>
      </c>
      <c>
        <is>
          <t>22.10.2022 11:58:29</t>
        </is>
      </c>
      <c>
        <v>2.863888888</v>
      </c>
      <c>
        <v>0</v>
      </c>
      <c>
        <v>490</v>
      </c>
      <c>
        <v>0</v>
      </c>
      <c>
        <v>0</v>
      </c>
      <c>
        <v>0</v>
      </c>
      <c>
        <v>0</v>
      </c>
      <c>
        <v>0</v>
      </c>
      <c>
        <v>1403.305555</v>
      </c>
      <c>
        <v>0</v>
      </c>
      <c>
        <v>0</v>
      </c>
      <c>
        <v>0</v>
      </c>
      <c>
        <v>0</v>
      </c>
    </row>
    <row>
      <c>
        <v>2398356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DEMİRCİLİ DM 35-15-L00895_KARAKOVA DM L013_85268691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09:06:39</t>
        </is>
      </c>
      <c>
        <is>
          <t>22.10.2022 09:46:01</t>
        </is>
      </c>
      <c>
        <v>0.656111111</v>
      </c>
      <c>
        <v>44</v>
      </c>
      <c>
        <v>618</v>
      </c>
      <c>
        <v>0</v>
      </c>
      <c>
        <v>0</v>
      </c>
      <c>
        <v>0</v>
      </c>
      <c>
        <v>0</v>
      </c>
      <c>
        <v>28.868889</v>
      </c>
      <c>
        <v>405.476667</v>
      </c>
      <c>
        <v>0</v>
      </c>
      <c>
        <v>0</v>
      </c>
      <c>
        <v>0</v>
      </c>
      <c>
        <v>0</v>
      </c>
    </row>
    <row>
      <c>
        <v>2398359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L-386 TARABYA EVLERİ 35-18-L00386_B B01_65981451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22.10.2022 09:06:43</t>
        </is>
      </c>
      <c>
        <is>
          <t>22.10.2022 12:46:51</t>
        </is>
      </c>
      <c>
        <v>3.668888888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66.04</v>
      </c>
    </row>
    <row>
      <c>
        <v>2398357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DM-14/08 45-71-M00385_DAĞITIM TRAFOSU M05_66509255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09:08:26</t>
        </is>
      </c>
      <c>
        <is>
          <t>22.10.2022 10:17:03</t>
        </is>
      </c>
      <c>
        <v>1.143611111</v>
      </c>
      <c>
        <v>0</v>
      </c>
      <c>
        <v>430</v>
      </c>
      <c>
        <v>0</v>
      </c>
      <c>
        <v>0</v>
      </c>
      <c>
        <v>0</v>
      </c>
      <c>
        <v>0</v>
      </c>
      <c>
        <v>0</v>
      </c>
      <c>
        <v>491.752778</v>
      </c>
      <c>
        <v>0</v>
      </c>
      <c>
        <v>0</v>
      </c>
      <c>
        <v>0</v>
      </c>
      <c>
        <v>0</v>
      </c>
    </row>
    <row>
      <c>
        <v>2398354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M05_2329940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09:08:31</t>
        </is>
      </c>
      <c>
        <is>
          <t>22.10.2022 10:55:49</t>
        </is>
      </c>
      <c>
        <v>1.788333333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1.788333</v>
      </c>
      <c>
        <v>8.941667</v>
      </c>
      <c>
        <v>329.053333</v>
      </c>
      <c>
        <v>16.095</v>
      </c>
      <c>
        <v>2206.803333</v>
      </c>
    </row>
    <row>
      <c>
        <v>2398361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K-2380 35-08-K02380_35-08-K02380_42545599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09:12:20</t>
        </is>
      </c>
      <c>
        <is>
          <t>22.10.2022 12:13:53</t>
        </is>
      </c>
      <c>
        <v>3.025833333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42.361667</v>
      </c>
      <c>
        <v>0</v>
      </c>
      <c>
        <v>0</v>
      </c>
      <c>
        <v>0</v>
      </c>
      <c>
        <v>0</v>
      </c>
    </row>
    <row>
      <c>
        <v>2398363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 35-19-L00005_HatBaşıAyırıcı_66054549 L03_66054549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09:16:27</t>
        </is>
      </c>
      <c>
        <is>
          <t>22.10.2022 16:27:03</t>
        </is>
      </c>
      <c>
        <v>7.176666666</v>
      </c>
      <c>
        <v>0</v>
      </c>
      <c>
        <v>393</v>
      </c>
      <c>
        <v>0</v>
      </c>
      <c>
        <v>0</v>
      </c>
      <c>
        <v>0</v>
      </c>
      <c>
        <v>0</v>
      </c>
      <c>
        <v>0</v>
      </c>
      <c>
        <v>2820.43</v>
      </c>
      <c>
        <v>0</v>
      </c>
      <c>
        <v>0</v>
      </c>
      <c>
        <v>0</v>
      </c>
      <c>
        <v>0</v>
      </c>
    </row>
    <row>
      <c>
        <v>2398364</v>
      </c>
      <c>
        <v>1</v>
      </c>
      <c>
        <is>
          <t>İZMİR</t>
        </is>
      </c>
      <c>
        <v>GAZİEMİR</v>
      </c>
      <c>
        <is>
          <t>OG Fideri</t>
        </is>
      </c>
      <c t="inlineStr">
        <is>
          <t>K-3125 35-08-K03125_TRAFO K01_42547508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09:18:05</t>
        </is>
      </c>
      <c>
        <is>
          <t>22.10.2022 12:47:05</t>
        </is>
      </c>
      <c>
        <v>3.483333333</v>
      </c>
      <c>
        <v>0</v>
      </c>
      <c>
        <v>376</v>
      </c>
      <c>
        <v>0</v>
      </c>
      <c>
        <v>0</v>
      </c>
      <c>
        <v>0</v>
      </c>
      <c>
        <v>0</v>
      </c>
      <c>
        <v>0</v>
      </c>
      <c>
        <v>1309.733333</v>
      </c>
      <c>
        <v>0</v>
      </c>
      <c>
        <v>0</v>
      </c>
      <c>
        <v>0</v>
      </c>
      <c>
        <v>0</v>
      </c>
    </row>
    <row>
      <c>
        <v>2398381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BADINCA TR-5 45-73-M00395_945686927_945686927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09:29:37</t>
        </is>
      </c>
      <c>
        <is>
          <t>22.10.2022 11:10:42</t>
        </is>
      </c>
      <c>
        <v>1.684722222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3.369444</v>
      </c>
      <c>
        <v>0</v>
      </c>
      <c>
        <v>0</v>
      </c>
      <c>
        <v>0</v>
      </c>
      <c>
        <v>0</v>
      </c>
    </row>
    <row>
      <c>
        <v>2398369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TATAR DM 35-19-M00256_HatBaşıAyırıcı_53134059 M12_53134059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09:34:49</t>
        </is>
      </c>
      <c>
        <is>
          <t>22.10.2022 11:16:38</t>
        </is>
      </c>
      <c>
        <v>1.696944444</v>
      </c>
      <c>
        <v>2</v>
      </c>
      <c>
        <v>208</v>
      </c>
      <c>
        <v>0</v>
      </c>
      <c>
        <v>0</v>
      </c>
      <c>
        <v>0</v>
      </c>
      <c>
        <v>0</v>
      </c>
      <c>
        <v>3.393889</v>
      </c>
      <c>
        <v>352.964444</v>
      </c>
      <c>
        <v>0</v>
      </c>
      <c>
        <v>0</v>
      </c>
      <c>
        <v>0</v>
      </c>
      <c>
        <v>0</v>
      </c>
    </row>
    <row>
      <c>
        <v>2398368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KESİKKÖY TR-2 35-28-M00334__75604517_75604517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09:37:55</t>
        </is>
      </c>
      <c>
        <is>
          <t>22.10.2022 16:22:02</t>
        </is>
      </c>
      <c>
        <v>6.735277777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316.558056</v>
      </c>
      <c>
        <v>0</v>
      </c>
      <c>
        <v>0</v>
      </c>
      <c>
        <v>0</v>
      </c>
      <c>
        <v>0</v>
      </c>
    </row>
    <row>
      <c>
        <v>2398370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MÜDÜROĞLU KÖK 35-26-M00940_FANSA M03_65893188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09:41:00</t>
        </is>
      </c>
      <c>
        <is>
          <t>22.10.2022 12:12:00</t>
        </is>
      </c>
      <c>
        <v>2.516666666</v>
      </c>
      <c>
        <v>2</v>
      </c>
      <c>
        <v>70</v>
      </c>
      <c>
        <v>0</v>
      </c>
      <c>
        <v>0</v>
      </c>
      <c>
        <v>0</v>
      </c>
      <c>
        <v>0</v>
      </c>
      <c>
        <v>5.033333</v>
      </c>
      <c>
        <v>176.166667</v>
      </c>
      <c>
        <v>0</v>
      </c>
      <c>
        <v>0</v>
      </c>
      <c>
        <v>0</v>
      </c>
      <c>
        <v>0</v>
      </c>
    </row>
    <row>
      <c>
        <v>2398373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TR-1 45-82-M00344_DIREK TIPI TRAFO HUCRESI H01_2083027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09:47:02</t>
        </is>
      </c>
      <c>
        <is>
          <t>22.10.2022 17:37:45</t>
        </is>
      </c>
      <c>
        <v>7.845277777</v>
      </c>
      <c>
        <v>0</v>
      </c>
      <c>
        <v>0</v>
      </c>
      <c>
        <v>0</v>
      </c>
      <c>
        <v>0</v>
      </c>
      <c>
        <v>0</v>
      </c>
      <c>
        <v>197</v>
      </c>
      <c>
        <v>0</v>
      </c>
      <c>
        <v>0</v>
      </c>
      <c>
        <v>0</v>
      </c>
      <c>
        <v>0</v>
      </c>
      <c>
        <v>0</v>
      </c>
      <c>
        <v>1545.519722</v>
      </c>
    </row>
    <row>
      <c>
        <v>2398376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BAHATTİN DOĞANER KÖK 35-27-M00482_ÇİFTEL KAZAN M05_72166834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22.10.2022 09:47:40</t>
        </is>
      </c>
      <c>
        <is>
          <t>22.10.2022 13:17:15</t>
        </is>
      </c>
      <c>
        <v>3.493055555</v>
      </c>
      <c>
        <v>5</v>
      </c>
      <c>
        <v>105</v>
      </c>
      <c>
        <v>0</v>
      </c>
      <c>
        <v>0</v>
      </c>
      <c>
        <v>0</v>
      </c>
      <c>
        <v>0</v>
      </c>
      <c>
        <v>17.465278</v>
      </c>
      <c>
        <v>366.770833</v>
      </c>
      <c>
        <v>0</v>
      </c>
      <c>
        <v>0</v>
      </c>
      <c>
        <v>0</v>
      </c>
      <c>
        <v>0</v>
      </c>
    </row>
    <row>
      <c>
        <v>2398421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K-2786 35-01-K02786_C_56352625_56352625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09:52:19</t>
        </is>
      </c>
      <c>
        <is>
          <t>22.10.2022 14:24:00</t>
        </is>
      </c>
      <c>
        <v>4.528055555</v>
      </c>
      <c>
        <v>0</v>
      </c>
      <c>
        <v>317</v>
      </c>
      <c>
        <v>0</v>
      </c>
      <c>
        <v>0</v>
      </c>
      <c>
        <v>0</v>
      </c>
      <c>
        <v>0</v>
      </c>
      <c>
        <v>0</v>
      </c>
      <c>
        <v>1435.393611</v>
      </c>
      <c>
        <v>0</v>
      </c>
      <c>
        <v>0</v>
      </c>
      <c>
        <v>0</v>
      </c>
      <c>
        <v>0</v>
      </c>
    </row>
    <row>
      <c>
        <v>2398378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M-1276 35-03-M01276_35-03-M01276_2358501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09:52:55</t>
        </is>
      </c>
      <c>
        <is>
          <t>22.10.2022 15:34:31</t>
        </is>
      </c>
      <c>
        <v>5.693333333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791.373333</v>
      </c>
      <c>
        <v>0</v>
      </c>
      <c>
        <v>0</v>
      </c>
      <c>
        <v>0</v>
      </c>
      <c>
        <v>0</v>
      </c>
    </row>
    <row>
      <c>
        <v>2398375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KIRKAĞAÇ DM 45-76-M00043_ŞEHİR-1(İSTASYON TARAFI) M10_72247469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09:53:22</t>
        </is>
      </c>
      <c>
        <is>
          <t>22.10.2022 17:14:44</t>
        </is>
      </c>
      <c>
        <v>7.356111111</v>
      </c>
      <c>
        <v>0</v>
      </c>
      <c>
        <v>0</v>
      </c>
      <c>
        <v>2</v>
      </c>
      <c>
        <v>3763</v>
      </c>
      <c>
        <v>0</v>
      </c>
      <c>
        <v>0</v>
      </c>
      <c>
        <v>0</v>
      </c>
      <c>
        <v>0</v>
      </c>
      <c>
        <v>14.712222</v>
      </c>
      <c>
        <v>27681.046111</v>
      </c>
      <c>
        <v>0</v>
      </c>
      <c>
        <v>0</v>
      </c>
    </row>
    <row>
      <c>
        <v>2398387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YELKİ TR-20 35-10-L00020_ KÖYLER L03_50105689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09:58:08</t>
        </is>
      </c>
      <c>
        <is>
          <t>22.10.2022 11:00:36</t>
        </is>
      </c>
      <c>
        <v>1.041111111</v>
      </c>
      <c>
        <v>23</v>
      </c>
      <c>
        <v>1070</v>
      </c>
      <c>
        <v>0</v>
      </c>
      <c>
        <v>0</v>
      </c>
      <c>
        <v>0</v>
      </c>
      <c>
        <v>0</v>
      </c>
      <c>
        <v>23.945556</v>
      </c>
      <c>
        <v>1113.988889</v>
      </c>
      <c>
        <v>0</v>
      </c>
      <c>
        <v>0</v>
      </c>
      <c>
        <v>0</v>
      </c>
      <c>
        <v>0</v>
      </c>
    </row>
    <row>
      <c>
        <v>2398382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HALİLLER KÖK 35-31-L00228_HatBaşıAyırıcı_66319634 L011_66319634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09:58:33</t>
        </is>
      </c>
      <c>
        <is>
          <t>22.10.2022 10:25:25</t>
        </is>
      </c>
      <c>
        <v>0.447777777</v>
      </c>
      <c>
        <v>0</v>
      </c>
      <c>
        <v>0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22.836667</v>
      </c>
    </row>
    <row>
      <c>
        <v>2398390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GÜNERLİ TR-1 35-28-M00408_953395954_953395954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22.10.2022 09:59:53</t>
        </is>
      </c>
      <c>
        <is>
          <t>22.10.2022 11:20:41</t>
        </is>
      </c>
      <c>
        <v>1.346666666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1.346667</v>
      </c>
      <c>
        <v>0</v>
      </c>
      <c>
        <v>0</v>
      </c>
      <c>
        <v>0</v>
      </c>
      <c>
        <v>0</v>
      </c>
    </row>
    <row>
      <c>
        <v>2398388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35-20-A00002_ARIKBAŞI L12_2307623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10:01:49</t>
        </is>
      </c>
      <c>
        <is>
          <t>22.10.2022 12:12:50</t>
        </is>
      </c>
      <c>
        <v>2.183611111</v>
      </c>
      <c>
        <v>15</v>
      </c>
      <c>
        <v>334</v>
      </c>
      <c>
        <v>0</v>
      </c>
      <c>
        <v>0</v>
      </c>
      <c>
        <v>0</v>
      </c>
      <c>
        <v>0</v>
      </c>
      <c>
        <v>32.754167</v>
      </c>
      <c>
        <v>729.326111</v>
      </c>
      <c>
        <v>0</v>
      </c>
      <c>
        <v>0</v>
      </c>
      <c>
        <v>0</v>
      </c>
      <c>
        <v>0</v>
      </c>
    </row>
    <row>
      <c>
        <v>2398389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M-3069(YATIRIM REZERVE) 35-01-M03069_912012296_912012296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10:03:24</t>
        </is>
      </c>
      <c>
        <is>
          <t>22.10.2022 11:56:46</t>
        </is>
      </c>
      <c>
        <v>1.889444444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5.668333</v>
      </c>
      <c>
        <v>0</v>
      </c>
      <c>
        <v>0</v>
      </c>
      <c>
        <v>0</v>
      </c>
      <c>
        <v>0</v>
      </c>
    </row>
    <row>
      <c>
        <v>2398392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45-81-M00044_DUMANLAR M03_72038346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10:09:10</t>
        </is>
      </c>
      <c>
        <is>
          <t>22.10.2022 10:26:54</t>
        </is>
      </c>
      <c>
        <v>0.295555555</v>
      </c>
      <c>
        <v>0</v>
      </c>
      <c>
        <v>0</v>
      </c>
      <c>
        <v>0</v>
      </c>
      <c>
        <v>31</v>
      </c>
      <c>
        <v>15</v>
      </c>
      <c>
        <v>1068</v>
      </c>
      <c>
        <v>0</v>
      </c>
      <c>
        <v>0</v>
      </c>
      <c>
        <v>0</v>
      </c>
      <c>
        <v>9.162222</v>
      </c>
      <c>
        <v>4.433333</v>
      </c>
      <c>
        <v>315.653333</v>
      </c>
    </row>
    <row>
      <c>
        <v>2398391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KİRAZ İM 35-31-A00001_ATERMİT M09_2095003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10:09:19</t>
        </is>
      </c>
      <c>
        <is>
          <t>22.10.2022 10:16:44</t>
        </is>
      </c>
      <c>
        <v>0.123611111</v>
      </c>
      <c>
        <v>0</v>
      </c>
      <c>
        <v>0</v>
      </c>
      <c>
        <v>2</v>
      </c>
      <c>
        <v>12</v>
      </c>
      <c>
        <v>2</v>
      </c>
      <c>
        <v>0</v>
      </c>
      <c>
        <v>0</v>
      </c>
      <c>
        <v>0</v>
      </c>
      <c>
        <v>0.247222</v>
      </c>
      <c>
        <v>1.483333</v>
      </c>
      <c>
        <v>0.247222</v>
      </c>
      <c>
        <v>0</v>
      </c>
    </row>
    <row>
      <c>
        <v>2398394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M-1269 35-02-M01269_35-02-M01269_2371146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10:15:42</t>
        </is>
      </c>
      <c>
        <is>
          <t>22.10.2022 11:45:16</t>
        </is>
      </c>
      <c>
        <v>1.492777777</v>
      </c>
      <c>
        <v>0</v>
      </c>
      <c>
        <v>493</v>
      </c>
      <c>
        <v>0</v>
      </c>
      <c>
        <v>0</v>
      </c>
      <c>
        <v>0</v>
      </c>
      <c>
        <v>0</v>
      </c>
      <c>
        <v>0</v>
      </c>
      <c>
        <v>735.939444</v>
      </c>
      <c>
        <v>0</v>
      </c>
      <c>
        <v>0</v>
      </c>
      <c>
        <v>0</v>
      </c>
      <c>
        <v>0</v>
      </c>
    </row>
    <row>
      <c>
        <v>2398395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TR-171 35-15-M00404_950363134_950363134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10:16:14</t>
        </is>
      </c>
      <c>
        <is>
          <t>22.10.2022 14:48:38</t>
        </is>
      </c>
      <c>
        <v>4.54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4.54</v>
      </c>
      <c>
        <v>0</v>
      </c>
      <c>
        <v>0</v>
      </c>
      <c>
        <v>0</v>
      </c>
      <c>
        <v>0</v>
      </c>
    </row>
    <row>
      <c>
        <v>2398396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L-140 35-18-L00140_L-139 - L-138 - L-137 L09_2325378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22.10.2022 10:20:38</t>
        </is>
      </c>
      <c>
        <is>
          <t>22.10.2022 18:30:40</t>
        </is>
      </c>
      <c>
        <v>8.167222222</v>
      </c>
      <c>
        <v>0</v>
      </c>
      <c>
        <v>0</v>
      </c>
      <c>
        <v>3</v>
      </c>
      <c>
        <v>113</v>
      </c>
      <c>
        <v>0</v>
      </c>
      <c>
        <v>0</v>
      </c>
      <c>
        <v>0</v>
      </c>
      <c>
        <v>0</v>
      </c>
      <c>
        <v>24.501667</v>
      </c>
      <c>
        <v>922.896111</v>
      </c>
      <c>
        <v>0</v>
      </c>
      <c>
        <v>0</v>
      </c>
    </row>
    <row>
      <c>
        <v>2398397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M-2729 35-04-M02729__79007385_79007385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22.10.2022 10:24:13</t>
        </is>
      </c>
      <c>
        <is>
          <t>22.10.2022 12:25:23</t>
        </is>
      </c>
      <c>
        <v>2.019444444</v>
      </c>
      <c>
        <v>0</v>
      </c>
      <c>
        <v>262</v>
      </c>
      <c>
        <v>0</v>
      </c>
      <c>
        <v>0</v>
      </c>
      <c>
        <v>0</v>
      </c>
      <c>
        <v>0</v>
      </c>
      <c>
        <v>0</v>
      </c>
      <c>
        <v>529.094444</v>
      </c>
      <c>
        <v>0</v>
      </c>
      <c>
        <v>0</v>
      </c>
      <c>
        <v>0</v>
      </c>
      <c>
        <v>0</v>
      </c>
    </row>
    <row>
      <c>
        <v>2398400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M-2579 35-08-M02579_915172564_915172564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22.10.2022 10:24:21</t>
        </is>
      </c>
      <c>
        <is>
          <t>22.10.2022 15:05:06</t>
        </is>
      </c>
      <c>
        <v>4.679166666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112.3</v>
      </c>
      <c>
        <v>0</v>
      </c>
      <c>
        <v>0</v>
      </c>
      <c>
        <v>0</v>
      </c>
      <c>
        <v>0</v>
      </c>
    </row>
    <row>
      <c>
        <v>2398399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KURUCUOVA TR-4 35-15-L00255_B_56368966_56368966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22.10.2022 10:26:36</t>
        </is>
      </c>
      <c>
        <is>
          <t>22.10.2022 12:14:21</t>
        </is>
      </c>
      <c>
        <v>1.795833333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59.2625</v>
      </c>
      <c>
        <v>0</v>
      </c>
      <c>
        <v>0</v>
      </c>
      <c>
        <v>0</v>
      </c>
      <c>
        <v>0</v>
      </c>
    </row>
    <row>
      <c>
        <v>2398405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K-37 35-04-K00037_D D2B_5822383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22.10.2022 10:29:22</t>
        </is>
      </c>
      <c>
        <is>
          <t>22.10.2022 11:26:55</t>
        </is>
      </c>
      <c>
        <v>0.959166666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131.405833</v>
      </c>
      <c>
        <v>0</v>
      </c>
      <c>
        <v>0</v>
      </c>
      <c>
        <v>0</v>
      </c>
      <c>
        <v>0</v>
      </c>
    </row>
    <row>
      <c>
        <v>2398345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K-697 35-02-K00697_K-3517 K03_2117479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10:31:41</t>
        </is>
      </c>
      <c>
        <is>
          <t>22.10.2022 14:29:36</t>
        </is>
      </c>
      <c>
        <v>3.965277777</v>
      </c>
      <c>
        <v>0</v>
      </c>
      <c>
        <v>1015</v>
      </c>
      <c>
        <v>0</v>
      </c>
      <c>
        <v>0</v>
      </c>
      <c>
        <v>0</v>
      </c>
      <c>
        <v>0</v>
      </c>
      <c>
        <v>0</v>
      </c>
      <c>
        <v>4024.756944</v>
      </c>
      <c>
        <v>0</v>
      </c>
      <c>
        <v>0</v>
      </c>
      <c>
        <v>0</v>
      </c>
      <c>
        <v>0</v>
      </c>
    </row>
    <row>
      <c>
        <v>2398413</v>
      </c>
      <c>
        <v>1</v>
      </c>
      <c>
        <is>
          <t>MANİSA</t>
        </is>
      </c>
      <c>
        <v>KÖPRÜBAŞI</v>
      </c>
      <c>
        <is>
          <t>OG Fideri</t>
        </is>
      </c>
      <c t="inlineStr">
        <is>
          <t>KEMHALLI TR-3 45-86-M00069_DIREK TIPI TRAFO HUCRESI H01_2087668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10:34:12</t>
        </is>
      </c>
      <c>
        <is>
          <t>22.10.2022 14:37:14</t>
        </is>
      </c>
      <c>
        <v>4.050555555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97.213333</v>
      </c>
      <c>
        <v>0</v>
      </c>
      <c>
        <v>0</v>
      </c>
    </row>
    <row>
      <c>
        <v>2398403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TR-2 35-23-M00223_A_56357425_56357425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10:37:37</t>
        </is>
      </c>
      <c>
        <is>
          <t>22.10.2022 12:03:48</t>
        </is>
      </c>
      <c>
        <v>1.436388888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34.473333</v>
      </c>
      <c>
        <v>0</v>
      </c>
      <c>
        <v>0</v>
      </c>
      <c>
        <v>0</v>
      </c>
      <c>
        <v>0</v>
      </c>
    </row>
    <row>
      <c>
        <v>2398406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SOMA TR-1 45-82-M00001_945536448_945536448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10:47:14</t>
        </is>
      </c>
      <c>
        <is>
          <t>22.10.2022 11:14:08</t>
        </is>
      </c>
      <c>
        <v>0.448333333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0.448333</v>
      </c>
      <c>
        <v>0</v>
      </c>
      <c>
        <v>0</v>
      </c>
      <c>
        <v>0</v>
      </c>
      <c>
        <v>0</v>
      </c>
    </row>
    <row>
      <c>
        <v>2398409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35-27-A00002_KEMALPAŞA-1 M06_2306690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10:52:31</t>
        </is>
      </c>
      <c>
        <is>
          <t>22.10.2022 10:56:32</t>
        </is>
      </c>
      <c>
        <v>0.066982222</v>
      </c>
      <c>
        <v>99</v>
      </c>
      <c>
        <v>517</v>
      </c>
      <c>
        <v>0</v>
      </c>
      <c>
        <v>0</v>
      </c>
      <c>
        <v>0</v>
      </c>
      <c>
        <v>0</v>
      </c>
      <c>
        <v>6.63124</v>
      </c>
      <c>
        <v>34.629809</v>
      </c>
      <c>
        <v>0</v>
      </c>
      <c>
        <v>0</v>
      </c>
      <c>
        <v>0</v>
      </c>
      <c>
        <v>0</v>
      </c>
    </row>
    <row>
      <c>
        <v>2398417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M-1055 35-02-M01055_35-02-M01055_2350689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10:52:50</t>
        </is>
      </c>
      <c>
        <is>
          <t>22.10.2022 11:18:59</t>
        </is>
      </c>
      <c>
        <v>0.435833333</v>
      </c>
      <c>
        <v>0</v>
      </c>
      <c>
        <v>832</v>
      </c>
      <c>
        <v>0</v>
      </c>
      <c>
        <v>0</v>
      </c>
      <c>
        <v>0</v>
      </c>
      <c>
        <v>0</v>
      </c>
      <c>
        <v>0</v>
      </c>
      <c>
        <v>362.613333</v>
      </c>
      <c>
        <v>0</v>
      </c>
      <c>
        <v>0</v>
      </c>
      <c>
        <v>0</v>
      </c>
      <c>
        <v>0</v>
      </c>
    </row>
    <row>
      <c>
        <v>2398411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KARABAĞ TR-2 35-31-L00129_35-31-L00129_2364006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22.10.2022 10:56:52</t>
        </is>
      </c>
      <c>
        <is>
          <t>22.10.2022 11:27:47</t>
        </is>
      </c>
      <c>
        <v>0.515277777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25.248611</v>
      </c>
      <c>
        <v>0</v>
      </c>
      <c>
        <v>0</v>
      </c>
    </row>
    <row>
      <c>
        <v>2398412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45-71-M00185_DAĞYENİCE M07_72256926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10:58:15</t>
        </is>
      </c>
      <c>
        <is>
          <t>22.10.2022 11:12:26</t>
        </is>
      </c>
      <c>
        <v>0.236388888</v>
      </c>
      <c>
        <v>4</v>
      </c>
      <c>
        <v>385</v>
      </c>
      <c>
        <v>0</v>
      </c>
      <c>
        <v>0</v>
      </c>
      <c>
        <v>11</v>
      </c>
      <c>
        <v>965</v>
      </c>
      <c>
        <v>0.945556</v>
      </c>
      <c>
        <v>91.009722</v>
      </c>
      <c>
        <v>0</v>
      </c>
      <c>
        <v>0</v>
      </c>
      <c>
        <v>2.600278</v>
      </c>
      <c>
        <v>228.115277</v>
      </c>
    </row>
    <row>
      <c>
        <v>2398414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ÇERKEZ SULTANİYE TR-1 45-82-M00349_45-82-M00349_2363659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22.10.2022 10:59:29</t>
        </is>
      </c>
      <c>
        <is>
          <t>22.10.2022 11:57:53</t>
        </is>
      </c>
      <c>
        <v>0.973333333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15.573333</v>
      </c>
    </row>
    <row>
      <c>
        <v>2398415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K-1205 35-01-K01205_A_56376667_56376667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22.10.2022 11:07:12</t>
        </is>
      </c>
      <c>
        <is>
          <t>22.10.2022 11:31:05</t>
        </is>
      </c>
      <c>
        <v>0.398055555</v>
      </c>
      <c>
        <v>0</v>
      </c>
      <c>
        <v>184</v>
      </c>
      <c>
        <v>0</v>
      </c>
      <c>
        <v>0</v>
      </c>
      <c>
        <v>0</v>
      </c>
      <c>
        <v>0</v>
      </c>
      <c>
        <v>0</v>
      </c>
      <c>
        <v>73.242222</v>
      </c>
      <c>
        <v>0</v>
      </c>
      <c>
        <v>0</v>
      </c>
      <c>
        <v>0</v>
      </c>
      <c>
        <v>0</v>
      </c>
    </row>
    <row>
      <c>
        <v>2398418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M-261 ULAMIŞ 35-14-M00261_956651584_956651584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22.10.2022 11:11:04</t>
        </is>
      </c>
      <c>
        <is>
          <t>22.10.2022 12:19:07</t>
        </is>
      </c>
      <c>
        <v>1.134166666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1.134167</v>
      </c>
      <c>
        <v>0</v>
      </c>
      <c>
        <v>0</v>
      </c>
      <c>
        <v>0</v>
      </c>
      <c>
        <v>0</v>
      </c>
    </row>
    <row>
      <c>
        <v>2398420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TR-106 ZEYTİNALANI 35-19-L00106_956677569_956677569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22.10.2022 11:14:28</t>
        </is>
      </c>
      <c>
        <is>
          <t>22.10.2022 18:53:03</t>
        </is>
      </c>
      <c>
        <v>7.643055555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7.643056</v>
      </c>
      <c>
        <v>0</v>
      </c>
      <c>
        <v>0</v>
      </c>
      <c>
        <v>0</v>
      </c>
      <c>
        <v>0</v>
      </c>
    </row>
    <row>
      <c>
        <v>2398425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TR-1/45 45-72-M00045_956529437_956529437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11:23:51</t>
        </is>
      </c>
      <c>
        <is>
          <t>22.10.2022 12:38:48</t>
        </is>
      </c>
      <c>
        <v>1.249166666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1.249167</v>
      </c>
      <c>
        <v>0</v>
      </c>
      <c>
        <v>0</v>
      </c>
      <c>
        <v>0</v>
      </c>
      <c>
        <v>0</v>
      </c>
    </row>
    <row>
      <c>
        <v>2398427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K-574 35-01-K00574_912367749_912367749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22.10.2022 11:25:31</t>
        </is>
      </c>
      <c>
        <is>
          <t>22.10.2022 12:54:31</t>
        </is>
      </c>
      <c>
        <v>1.483333333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1.483333</v>
      </c>
      <c>
        <v>0</v>
      </c>
      <c>
        <v>0</v>
      </c>
      <c>
        <v>0</v>
      </c>
      <c>
        <v>0</v>
      </c>
    </row>
    <row>
      <c>
        <v>2398428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KOYUNDERE TR-10 35-28-M00156_953372363_953372363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11:30:59</t>
        </is>
      </c>
      <c>
        <is>
          <t>22.10.2022 17:57:07</t>
        </is>
      </c>
      <c>
        <v>6.435555555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12.871111</v>
      </c>
      <c>
        <v>0</v>
      </c>
      <c>
        <v>0</v>
      </c>
      <c>
        <v>0</v>
      </c>
      <c>
        <v>0</v>
      </c>
    </row>
    <row>
      <c>
        <v>2398430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KÖYLER DM-2 45-82-M00125_BERGAMA M03_2035737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11:45:49</t>
        </is>
      </c>
      <c>
        <is>
          <t>22.10.2022 11:49:59</t>
        </is>
      </c>
      <c>
        <v>0.069444444</v>
      </c>
      <c>
        <v>138</v>
      </c>
      <c>
        <v>1942</v>
      </c>
      <c>
        <v>0</v>
      </c>
      <c>
        <v>0</v>
      </c>
      <c>
        <v>12</v>
      </c>
      <c>
        <v>677</v>
      </c>
      <c>
        <v>9.583333</v>
      </c>
      <c>
        <v>134.86111</v>
      </c>
      <c>
        <v>0</v>
      </c>
      <c>
        <v>0</v>
      </c>
      <c>
        <v>0.833333</v>
      </c>
      <c>
        <v>47.013889</v>
      </c>
    </row>
    <row>
      <c>
        <v>2398435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DM-20/13 (ÇAPRA KABİN) 45-71-M00272_D_56353863_56353863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11:46:05</t>
        </is>
      </c>
      <c>
        <is>
          <t>22.10.2022 12:52:54</t>
        </is>
      </c>
      <c>
        <v>1.113611111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7.795278</v>
      </c>
      <c>
        <v>0</v>
      </c>
      <c>
        <v>0</v>
      </c>
      <c>
        <v>0</v>
      </c>
      <c>
        <v>0</v>
      </c>
    </row>
    <row>
      <c>
        <v>2398433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NAZARKÖY TR-1 35-27-L00069_967122566_967122566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11:46:23</t>
        </is>
      </c>
      <c>
        <is>
          <t>22.10.2022 18:42:14</t>
        </is>
      </c>
      <c>
        <v>6.930833333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6.930833</v>
      </c>
      <c>
        <v>0</v>
      </c>
      <c>
        <v>0</v>
      </c>
      <c>
        <v>0</v>
      </c>
      <c>
        <v>0</v>
      </c>
    </row>
    <row>
      <c>
        <v>2398434</v>
      </c>
      <c>
        <v>1</v>
      </c>
      <c>
        <is>
          <t>İZMİR</t>
        </is>
      </c>
      <c>
        <v>GÜZELBAHÇE</v>
      </c>
      <c>
        <is>
          <t>AG Fideri</t>
        </is>
      </c>
      <c t="inlineStr">
        <is>
          <t>K-3103 35-10-K03103_B_56376518_56376518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22.10.2022 11:46:51</t>
        </is>
      </c>
      <c>
        <is>
          <t>22.10.2022 12:34:56</t>
        </is>
      </c>
      <c>
        <v>0.801388888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26.445833</v>
      </c>
      <c>
        <v>0</v>
      </c>
      <c>
        <v>0</v>
      </c>
      <c>
        <v>0</v>
      </c>
      <c>
        <v>0</v>
      </c>
    </row>
    <row>
      <c>
        <v>2398436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PAMUKYAZI-1 35-26-L00380_5673025_56358811_56358811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11:47:27</t>
        </is>
      </c>
      <c>
        <is>
          <t>22.10.2022 13:50:40</t>
        </is>
      </c>
      <c>
        <v>2.053611111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8.214444</v>
      </c>
      <c>
        <v>0</v>
      </c>
      <c>
        <v>0</v>
      </c>
      <c>
        <v>0</v>
      </c>
      <c>
        <v>0</v>
      </c>
    </row>
    <row>
      <c>
        <v>2398438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ALMAK TM 35-17-A00003_YENİFOÇA-2 M28_2307152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11:58:26</t>
        </is>
      </c>
      <c>
        <is>
          <t>22.10.2022 12:04:54</t>
        </is>
      </c>
      <c>
        <v>0.107811111</v>
      </c>
      <c>
        <v>27</v>
      </c>
      <c>
        <v>4526</v>
      </c>
      <c>
        <v>0</v>
      </c>
      <c>
        <v>0</v>
      </c>
      <c>
        <v>0</v>
      </c>
      <c>
        <v>0</v>
      </c>
      <c>
        <v>2.9109</v>
      </c>
      <c>
        <v>487.953088</v>
      </c>
      <c>
        <v>0</v>
      </c>
      <c>
        <v>0</v>
      </c>
      <c>
        <v>0</v>
      </c>
      <c>
        <v>0</v>
      </c>
    </row>
    <row>
      <c>
        <v>2398440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ŞEHİT KEMAL KÖK 35-17-M00449_M-448 M01_66442994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11:58:59</t>
        </is>
      </c>
      <c>
        <is>
          <t>22.10.2022 13:25:23</t>
        </is>
      </c>
      <c>
        <v>1.44</v>
      </c>
      <c>
        <v>65</v>
      </c>
      <c>
        <v>2692</v>
      </c>
      <c>
        <v>0</v>
      </c>
      <c>
        <v>0</v>
      </c>
      <c>
        <v>0</v>
      </c>
      <c>
        <v>0</v>
      </c>
      <c>
        <v>93.6</v>
      </c>
      <c>
        <v>3876.48</v>
      </c>
      <c>
        <v>0</v>
      </c>
      <c>
        <v>0</v>
      </c>
      <c>
        <v>0</v>
      </c>
      <c>
        <v>0</v>
      </c>
    </row>
    <row>
      <c>
        <v>2398439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DUMANLAR KÖK 45-81-M00044_HatBaşıAyırıcı_53135461 M03_53135461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11:59:57</t>
        </is>
      </c>
      <c>
        <is>
          <t>22.10.2022 14:55:32</t>
        </is>
      </c>
      <c>
        <v>2.926388888</v>
      </c>
      <c>
        <v>0</v>
      </c>
      <c>
        <v>0</v>
      </c>
      <c>
        <v>0</v>
      </c>
      <c>
        <v>0</v>
      </c>
      <c>
        <v>0</v>
      </c>
      <c>
        <v>160</v>
      </c>
      <c>
        <v>0</v>
      </c>
      <c>
        <v>0</v>
      </c>
      <c>
        <v>0</v>
      </c>
      <c>
        <v>0</v>
      </c>
      <c>
        <v>0</v>
      </c>
      <c>
        <v>468.222222</v>
      </c>
    </row>
    <row>
      <c>
        <v>2398441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SAZOBA DM 45-72-M00413_KEMİKLİDERE GİRİŞ M04_2102716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12:02:42</t>
        </is>
      </c>
      <c>
        <is>
          <t>22.10.2022 12:24:17</t>
        </is>
      </c>
      <c>
        <v>0.359722222</v>
      </c>
      <c>
        <v>14</v>
      </c>
      <c>
        <v>921</v>
      </c>
      <c>
        <v>28</v>
      </c>
      <c>
        <v>6</v>
      </c>
      <c>
        <v>24</v>
      </c>
      <c>
        <v>451</v>
      </c>
      <c>
        <v>5.036111</v>
      </c>
      <c>
        <v>331.304166</v>
      </c>
      <c>
        <v>10.072222</v>
      </c>
      <c>
        <v>2.158333</v>
      </c>
      <c>
        <v>8.633333</v>
      </c>
      <c>
        <v>162.234722</v>
      </c>
    </row>
    <row>
      <c>
        <v>2398444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KABAZLI TR-3 45-78-M00680_49289454_56390408_56390408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22.10.2022 12:09:35</t>
        </is>
      </c>
      <c>
        <is>
          <t>22.10.2022 15:46:29</t>
        </is>
      </c>
      <c>
        <v>3.615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39.765</v>
      </c>
      <c>
        <v>0</v>
      </c>
      <c>
        <v>0</v>
      </c>
      <c>
        <v>0</v>
      </c>
      <c>
        <v>0</v>
      </c>
    </row>
    <row>
      <c>
        <v>2398443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45-82-M00128_UZUNAHIRLI-MENTEŞE M04_2329337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12:13:48</t>
        </is>
      </c>
      <c>
        <is>
          <t>22.10.2022 12:42:41</t>
        </is>
      </c>
      <c>
        <v>0.481388888</v>
      </c>
      <c>
        <v>18</v>
      </c>
      <c>
        <v>234</v>
      </c>
      <c>
        <v>0</v>
      </c>
      <c>
        <v>0</v>
      </c>
      <c>
        <v>0</v>
      </c>
      <c>
        <v>0</v>
      </c>
      <c>
        <v>8.665</v>
      </c>
      <c>
        <v>112.645</v>
      </c>
      <c>
        <v>0</v>
      </c>
      <c>
        <v>0</v>
      </c>
      <c>
        <v>0</v>
      </c>
      <c>
        <v>0</v>
      </c>
    </row>
    <row>
      <c>
        <v>2398447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K-3103 35-10-K03103_35-10-K03103_47780908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12:16:29</t>
        </is>
      </c>
      <c>
        <is>
          <t>22.10.2022 12:36:30</t>
        </is>
      </c>
      <c>
        <v>0.333611111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57.0475</v>
      </c>
      <c>
        <v>0</v>
      </c>
      <c>
        <v>0</v>
      </c>
      <c>
        <v>0</v>
      </c>
      <c>
        <v>0</v>
      </c>
    </row>
    <row>
      <c>
        <v>2398460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M-1138 35-02-M01138_M-771Ö M01_2309920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22.10.2022 12:18:58</t>
        </is>
      </c>
      <c>
        <is>
          <t>22.10.2022 13:41:04</t>
        </is>
      </c>
      <c>
        <v>1.368333333</v>
      </c>
      <c>
        <v>4</v>
      </c>
      <c>
        <v>0</v>
      </c>
      <c>
        <v>0</v>
      </c>
      <c>
        <v>0</v>
      </c>
      <c>
        <v>0</v>
      </c>
      <c>
        <v>0</v>
      </c>
      <c>
        <v>5.473333</v>
      </c>
      <c>
        <v>0</v>
      </c>
      <c>
        <v>0</v>
      </c>
      <c>
        <v>0</v>
      </c>
      <c>
        <v>0</v>
      </c>
      <c>
        <v>0</v>
      </c>
    </row>
    <row>
      <c>
        <v>2398450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TR-114 35-26-M00114_CANET/TORBALI DEVLET HASTANESİ M01_65974760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12:19:12</t>
        </is>
      </c>
      <c>
        <is>
          <t>22.10.2022 12:58:13</t>
        </is>
      </c>
      <c>
        <v>0.650277777</v>
      </c>
      <c>
        <v>1</v>
      </c>
      <c>
        <v>0</v>
      </c>
      <c>
        <v>0</v>
      </c>
      <c>
        <v>0</v>
      </c>
      <c>
        <v>0</v>
      </c>
      <c>
        <v>0</v>
      </c>
      <c>
        <v>0.650278</v>
      </c>
      <c>
        <v>0</v>
      </c>
      <c>
        <v>0</v>
      </c>
      <c>
        <v>0</v>
      </c>
      <c>
        <v>0</v>
      </c>
      <c>
        <v>0</v>
      </c>
    </row>
    <row>
      <c>
        <v>2398449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12:22:12</t>
        </is>
      </c>
      <c>
        <is>
          <t>22.10.2022 14:33:19</t>
        </is>
      </c>
      <c>
        <v>2.185277777</v>
      </c>
      <c>
        <v>260</v>
      </c>
      <c>
        <v>181</v>
      </c>
      <c>
        <v>0</v>
      </c>
      <c>
        <v>0</v>
      </c>
      <c>
        <v>0</v>
      </c>
      <c>
        <v>0</v>
      </c>
      <c>
        <v>568.172222</v>
      </c>
      <c>
        <v>395.535278</v>
      </c>
      <c>
        <v>0</v>
      </c>
      <c>
        <v>0</v>
      </c>
      <c>
        <v>0</v>
      </c>
      <c>
        <v>0</v>
      </c>
    </row>
    <row>
      <c>
        <v>2398451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YENMİŞ KÖK 35-27-M00366_HatBaşıAyırıcı_53140790 M01_53140790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12:25:47</t>
        </is>
      </c>
      <c>
        <is>
          <t>22.10.2022 14:17:21</t>
        </is>
      </c>
      <c>
        <v>1.859444444</v>
      </c>
      <c>
        <v>14</v>
      </c>
      <c>
        <v>42</v>
      </c>
      <c>
        <v>0</v>
      </c>
      <c>
        <v>0</v>
      </c>
      <c>
        <v>0</v>
      </c>
      <c>
        <v>0</v>
      </c>
      <c>
        <v>26.032222</v>
      </c>
      <c>
        <v>78.096667</v>
      </c>
      <c>
        <v>0</v>
      </c>
      <c>
        <v>0</v>
      </c>
      <c>
        <v>0</v>
      </c>
      <c>
        <v>0</v>
      </c>
    </row>
    <row>
      <c>
        <v>2398453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35-27-M00366_ÇAMBEL-1 M03_72163706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12:26:43</t>
        </is>
      </c>
      <c>
        <is>
          <t>22.10.2022 14:14:09</t>
        </is>
      </c>
      <c>
        <v>1.790555555</v>
      </c>
      <c>
        <v>91</v>
      </c>
      <c>
        <v>238</v>
      </c>
      <c>
        <v>0</v>
      </c>
      <c>
        <v>0</v>
      </c>
      <c>
        <v>0</v>
      </c>
      <c>
        <v>0</v>
      </c>
      <c>
        <v>162.940556</v>
      </c>
      <c>
        <v>426.152222</v>
      </c>
      <c>
        <v>0</v>
      </c>
      <c>
        <v>0</v>
      </c>
      <c>
        <v>0</v>
      </c>
      <c>
        <v>0</v>
      </c>
    </row>
    <row>
      <c>
        <v>2398456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YENMİŞ KÖK 35-27-M00366_HatBaşıAyırıcı_86789234 M03_86789234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12:28:15</t>
        </is>
      </c>
      <c>
        <is>
          <t>22.10.2022 17:55:09</t>
        </is>
      </c>
      <c>
        <v>5.448333333</v>
      </c>
      <c>
        <v>9</v>
      </c>
      <c>
        <v>2</v>
      </c>
      <c>
        <v>0</v>
      </c>
      <c>
        <v>0</v>
      </c>
      <c>
        <v>0</v>
      </c>
      <c>
        <v>0</v>
      </c>
      <c>
        <v>49.035</v>
      </c>
      <c>
        <v>10.896667</v>
      </c>
      <c>
        <v>0</v>
      </c>
      <c>
        <v>0</v>
      </c>
      <c>
        <v>0</v>
      </c>
      <c>
        <v>0</v>
      </c>
    </row>
    <row>
      <c>
        <v>2398454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35-27-M00366_GÜVENİKSAN-ÇAMBEL 2 M01_72163711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12:34:51</t>
        </is>
      </c>
      <c>
        <is>
          <t>22.10.2022 14:15:22</t>
        </is>
      </c>
      <c>
        <v>1.675277777</v>
      </c>
      <c>
        <v>34</v>
      </c>
      <c>
        <v>2043</v>
      </c>
      <c>
        <v>0</v>
      </c>
      <c>
        <v>0</v>
      </c>
      <c>
        <v>0</v>
      </c>
      <c>
        <v>0</v>
      </c>
      <c>
        <v>56.959444</v>
      </c>
      <c>
        <v>3422.592498</v>
      </c>
      <c>
        <v>0</v>
      </c>
      <c>
        <v>0</v>
      </c>
      <c>
        <v>0</v>
      </c>
      <c>
        <v>0</v>
      </c>
    </row>
    <row>
      <c>
        <v>2398462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L-519 OVACIK 35-18-L00519_950440325_950440325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12:35:54</t>
        </is>
      </c>
      <c>
        <is>
          <t>22.10.2022 19:32:52</t>
        </is>
      </c>
      <c>
        <v>6.949444444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6.949444</v>
      </c>
      <c>
        <v>0</v>
      </c>
      <c>
        <v>0</v>
      </c>
    </row>
    <row>
      <c>
        <v>2398466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K-123 35-01-K00123_910269337_910269337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12:43:47</t>
        </is>
      </c>
      <c>
        <is>
          <t>22.10.2022 13:58:07</t>
        </is>
      </c>
      <c>
        <v>1.238888888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2.477778</v>
      </c>
      <c>
        <v>0</v>
      </c>
      <c>
        <v>0</v>
      </c>
      <c>
        <v>0</v>
      </c>
      <c>
        <v>0</v>
      </c>
    </row>
    <row>
      <c>
        <v>2398471</v>
      </c>
      <c>
        <v>1</v>
      </c>
      <c>
        <is>
          <t>İZMİR</t>
        </is>
      </c>
      <c>
        <v>NARLIDERE</v>
      </c>
      <c>
        <is>
          <t>AG Fideri</t>
        </is>
      </c>
      <c t="inlineStr">
        <is>
          <t>K-4953 (YATIRIM REZERVE) 35-07-K04953__87402579_87402579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13:19:33</t>
        </is>
      </c>
      <c>
        <is>
          <t>22.10.2022 15:06:33</t>
        </is>
      </c>
      <c>
        <v>1.783333333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39.233333</v>
      </c>
      <c>
        <v>0</v>
      </c>
      <c>
        <v>0</v>
      </c>
      <c>
        <v>0</v>
      </c>
      <c>
        <v>0</v>
      </c>
    </row>
    <row>
      <c>
        <v>2398472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L-284 İMAMOĞLU TRAFO 35-18-L00284_950459313_950459313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13:22:58</t>
        </is>
      </c>
      <c>
        <is>
          <t>22.10.2022 18:20:14</t>
        </is>
      </c>
      <c>
        <v>4.954444444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4.954444</v>
      </c>
      <c>
        <v>0</v>
      </c>
      <c>
        <v>0</v>
      </c>
    </row>
    <row>
      <c>
        <v>2398475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L-134 AYARASANDA 35-18-L00134_B_56393842_56393842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22.10.2022 13:33:18</t>
        </is>
      </c>
      <c>
        <is>
          <t>22.10.2022 15:48:59</t>
        </is>
      </c>
      <c>
        <v>2.261388888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58.796111</v>
      </c>
      <c>
        <v>0</v>
      </c>
      <c>
        <v>0</v>
      </c>
    </row>
    <row>
      <c>
        <v>2398481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MÜTEVELLİ TR-7 45-80-M00104_956537782_956537782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13:58:26</t>
        </is>
      </c>
      <c>
        <is>
          <t>22.10.2022 16:42:06</t>
        </is>
      </c>
      <c>
        <v>2.727777777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2.727778</v>
      </c>
      <c>
        <v>0</v>
      </c>
      <c>
        <v>0</v>
      </c>
      <c>
        <v>0</v>
      </c>
      <c>
        <v>0</v>
      </c>
    </row>
    <row>
      <c>
        <v>2424004</v>
      </c>
      <c>
        <v>1</v>
      </c>
      <c>
        <is>
          <t>İZMİR</t>
        </is>
      </c>
      <c>
        <v>BEYDAĞ</v>
      </c>
      <c>
        <is>
          <t>OG Fideri</t>
        </is>
      </c>
      <c t="inlineStr">
        <is>
          <t>HALIKÖY OVA TR-2 35-32-L00022_DIREK TIPI TRAFO HUCRESI H01_2045060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14:04:00</t>
        </is>
      </c>
      <c>
        <is>
          <t>22.10.2022 15:17:12</t>
        </is>
      </c>
      <c>
        <v>1.22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52.46</v>
      </c>
      <c>
        <v>0</v>
      </c>
      <c>
        <v>0</v>
      </c>
    </row>
    <row>
      <c>
        <v>2398486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45-72-M00309_KEMİKLİDERE M10_2323773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14:10:00</t>
        </is>
      </c>
      <c>
        <is>
          <t>22.10.2022 14:19:00</t>
        </is>
      </c>
      <c>
        <v>0.15</v>
      </c>
      <c>
        <v>113</v>
      </c>
      <c>
        <v>921</v>
      </c>
      <c>
        <v>28</v>
      </c>
      <c>
        <v>6</v>
      </c>
      <c>
        <v>109</v>
      </c>
      <c>
        <v>790</v>
      </c>
      <c>
        <v>16.95</v>
      </c>
      <c>
        <v>138.15</v>
      </c>
      <c>
        <v>4.2</v>
      </c>
      <c>
        <v>0.9</v>
      </c>
      <c>
        <v>16.35</v>
      </c>
      <c>
        <v>118.5</v>
      </c>
    </row>
    <row>
      <c>
        <v>2398487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TR-37 35-27-M00037_35-27-M00037_2368920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22.10.2022 14:15:08</t>
        </is>
      </c>
      <c>
        <is>
          <t>22.10.2022 15:56:27</t>
        </is>
      </c>
      <c>
        <v>1.688611111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23.640556</v>
      </c>
      <c>
        <v>0</v>
      </c>
      <c>
        <v>0</v>
      </c>
      <c>
        <v>0</v>
      </c>
      <c>
        <v>0</v>
      </c>
    </row>
    <row>
      <c>
        <v>2398489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M-214(DM-3/12) 35-09-M00214_97565487_97565487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22.10.2022 14:17:58</t>
        </is>
      </c>
      <c>
        <is>
          <t>22.10.2022 17:55:27</t>
        </is>
      </c>
      <c>
        <v>3.624722222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3.624722</v>
      </c>
      <c>
        <v>0</v>
      </c>
      <c>
        <v>0</v>
      </c>
      <c>
        <v>0</v>
      </c>
      <c>
        <v>0</v>
      </c>
    </row>
    <row>
      <c>
        <v>2398491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GÜZELHİSAR TR-2 35-17-M00168_950304286_950304286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14:36:19</t>
        </is>
      </c>
      <c>
        <is>
          <t>22.10.2022 18:53:08</t>
        </is>
      </c>
      <c>
        <v>4.280277777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4.280278</v>
      </c>
      <c>
        <v>0</v>
      </c>
      <c>
        <v>0</v>
      </c>
      <c>
        <v>0</v>
      </c>
      <c>
        <v>0</v>
      </c>
    </row>
    <row>
      <c>
        <v>2398493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DM-2/TR-11 35-13-L00458_946421463_946421463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14:45:03</t>
        </is>
      </c>
      <c>
        <is>
          <t>22.10.2022 15:49:05</t>
        </is>
      </c>
      <c>
        <v>1.067222222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2.134444</v>
      </c>
      <c>
        <v>0</v>
      </c>
      <c>
        <v>0</v>
      </c>
    </row>
    <row>
      <c>
        <v>2398498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PANCAR TR-6 35-26-M00903_966669494_966669494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14:49:31</t>
        </is>
      </c>
      <c>
        <is>
          <t>22.10.2022 15:38:40</t>
        </is>
      </c>
      <c>
        <v>0.819166666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3.276667</v>
      </c>
      <c>
        <v>0</v>
      </c>
      <c>
        <v>0</v>
      </c>
      <c>
        <v>0</v>
      </c>
      <c>
        <v>0</v>
      </c>
    </row>
    <row>
      <c>
        <v>2398505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45-72-M00309_KEMİKLİDERE M10_2323773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14:50:00</t>
        </is>
      </c>
      <c>
        <is>
          <t>22.10.2022 15:18:00</t>
        </is>
      </c>
      <c>
        <v>0.466666666</v>
      </c>
      <c>
        <v>113</v>
      </c>
      <c>
        <v>921</v>
      </c>
      <c>
        <v>28</v>
      </c>
      <c>
        <v>6</v>
      </c>
      <c>
        <v>109</v>
      </c>
      <c>
        <v>790</v>
      </c>
      <c>
        <v>52.733333</v>
      </c>
      <c>
        <v>429.799999</v>
      </c>
      <c>
        <v>13.066667</v>
      </c>
      <c>
        <v>2.8</v>
      </c>
      <c>
        <v>50.866667</v>
      </c>
      <c>
        <v>368.666666</v>
      </c>
    </row>
    <row>
      <c>
        <v>2398497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YAĞCILAR TR-3 45-71-M01442_45-71-M01442_2371343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22.10.2022 14:51:14</t>
        </is>
      </c>
      <c>
        <is>
          <t>22.10.2022 16:13:08</t>
        </is>
      </c>
      <c>
        <v>1.365</v>
      </c>
      <c>
        <v>0</v>
      </c>
      <c>
        <v>164</v>
      </c>
      <c>
        <v>0</v>
      </c>
      <c>
        <v>0</v>
      </c>
      <c>
        <v>0</v>
      </c>
      <c>
        <v>0</v>
      </c>
      <c>
        <v>0</v>
      </c>
      <c>
        <v>223.86</v>
      </c>
      <c>
        <v>0</v>
      </c>
      <c>
        <v>0</v>
      </c>
      <c>
        <v>0</v>
      </c>
      <c>
        <v>0</v>
      </c>
    </row>
    <row>
      <c>
        <v>2398502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TR-35 35-21-L00147_953365381_953365381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14:57:17</t>
        </is>
      </c>
      <c>
        <is>
          <t>22.10.2022 19:34:39</t>
        </is>
      </c>
      <c>
        <v>4.622777777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18.491111</v>
      </c>
      <c>
        <v>0</v>
      </c>
      <c>
        <v>0</v>
      </c>
      <c>
        <v>0</v>
      </c>
      <c>
        <v>0</v>
      </c>
    </row>
    <row>
      <c>
        <v>2398499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DM-3 45-82-M00025_DM-5 M05_60210064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22.10.2022 14:57:45</t>
        </is>
      </c>
      <c>
        <is>
          <t>22.10.2022 15:38:10</t>
        </is>
      </c>
      <c>
        <v>0.673611111</v>
      </c>
      <c>
        <v>11</v>
      </c>
      <c>
        <v>12167</v>
      </c>
      <c>
        <v>0</v>
      </c>
      <c>
        <v>0</v>
      </c>
      <c>
        <v>0</v>
      </c>
      <c>
        <v>0</v>
      </c>
      <c>
        <v>7.409722</v>
      </c>
      <c>
        <v>8195.826388</v>
      </c>
      <c>
        <v>0</v>
      </c>
      <c>
        <v>0</v>
      </c>
      <c>
        <v>0</v>
      </c>
      <c>
        <v>0</v>
      </c>
    </row>
    <row>
      <c>
        <v>2398504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ZEYTİNLİOVA TR-3 45-72-L00417_A_56392159_56392159</t>
        </is>
      </c>
      <c>
        <v>AG Direk Kırılması</v>
      </c>
      <c>
        <v>Dağıtım-AG</v>
      </c>
      <c>
        <v>Uzun</v>
      </c>
      <c>
        <v>Şebeke işletmecisi </v>
      </c>
      <c>
        <v>Bildirimsiz</v>
      </c>
      <c>
        <is>
          <t>22.10.2022 15:11:01</t>
        </is>
      </c>
      <c>
        <is>
          <t>22.10.2022 19:00:21</t>
        </is>
      </c>
      <c>
        <v>3.822222222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412.8</v>
      </c>
      <c>
        <v>0</v>
      </c>
      <c>
        <v>0</v>
      </c>
    </row>
    <row>
      <c>
        <v>2398506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YEŞİLYURT DM 45-73-M00476_945644590_945644590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15:18:52</t>
        </is>
      </c>
      <c>
        <is>
          <t>22.10.2022 16:36:35</t>
        </is>
      </c>
      <c>
        <v>1.295277777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1.295278</v>
      </c>
      <c>
        <v>0</v>
      </c>
      <c>
        <v>0</v>
      </c>
      <c>
        <v>0</v>
      </c>
      <c>
        <v>0</v>
      </c>
    </row>
    <row>
      <c>
        <v>2398507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TR-16/4 45-82-M00096_DM-3 M02_72189661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22.10.2022 15:22:39</t>
        </is>
      </c>
      <c>
        <is>
          <t>22.10.2022 15:23:09</t>
        </is>
      </c>
      <c>
        <v>0.008333333</v>
      </c>
      <c>
        <v>3</v>
      </c>
      <c>
        <v>5735</v>
      </c>
      <c>
        <v>0</v>
      </c>
      <c>
        <v>0</v>
      </c>
      <c>
        <v>0</v>
      </c>
      <c>
        <v>0</v>
      </c>
      <c>
        <v>0.025</v>
      </c>
      <c>
        <v>47.791665</v>
      </c>
      <c>
        <v>0</v>
      </c>
      <c>
        <v>0</v>
      </c>
      <c>
        <v>0</v>
      </c>
      <c>
        <v>0</v>
      </c>
    </row>
    <row>
      <c>
        <v>2398508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 35-19-L00005_İÇMELER L03_72124031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22.10.2022 15:26:00</t>
        </is>
      </c>
      <c>
        <is>
          <t>22.10.2022 15:29:46</t>
        </is>
      </c>
      <c>
        <v>0.062777777</v>
      </c>
      <c>
        <v>20</v>
      </c>
      <c>
        <v>2454</v>
      </c>
      <c>
        <v>0</v>
      </c>
      <c>
        <v>0</v>
      </c>
      <c>
        <v>0</v>
      </c>
      <c>
        <v>0</v>
      </c>
      <c>
        <v>1.255556</v>
      </c>
      <c>
        <v>154.056665</v>
      </c>
      <c>
        <v>0</v>
      </c>
      <c>
        <v>0</v>
      </c>
      <c>
        <v>0</v>
      </c>
      <c>
        <v>0</v>
      </c>
    </row>
    <row>
      <c>
        <v>2398510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ÇIPLAK KÖK 35-29-M00126_HatBaşıAyırıcı_53133110 M09_53133110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15:41:57</t>
        </is>
      </c>
      <c>
        <is>
          <t>22.10.2022 17:54:52</t>
        </is>
      </c>
      <c>
        <v>2.215277777</v>
      </c>
      <c>
        <v>1</v>
      </c>
      <c>
        <v>0</v>
      </c>
      <c>
        <v>0</v>
      </c>
      <c>
        <v>0</v>
      </c>
      <c>
        <v>0</v>
      </c>
      <c>
        <v>0</v>
      </c>
      <c>
        <v>2.215278</v>
      </c>
      <c>
        <v>0</v>
      </c>
      <c>
        <v>0</v>
      </c>
      <c>
        <v>0</v>
      </c>
      <c>
        <v>0</v>
      </c>
      <c>
        <v>0</v>
      </c>
    </row>
    <row>
      <c>
        <v>2398512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K-4130 35-04-K04130_99359224_99359224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15:49:31</t>
        </is>
      </c>
      <c>
        <is>
          <t>22.10.2022 17:57:15</t>
        </is>
      </c>
      <c>
        <v>2.128888888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2.128889</v>
      </c>
      <c>
        <v>0</v>
      </c>
      <c>
        <v>0</v>
      </c>
      <c>
        <v>0</v>
      </c>
      <c>
        <v>0</v>
      </c>
    </row>
    <row>
      <c>
        <v>2398513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M-133 35-02-M00133_35-02-M00133_2356086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22.10.2022 15:53:57</t>
        </is>
      </c>
      <c>
        <is>
          <t>22.10.2022 16:40:55</t>
        </is>
      </c>
      <c>
        <v>0.782777777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7.045</v>
      </c>
      <c>
        <v>0</v>
      </c>
      <c>
        <v>0</v>
      </c>
      <c>
        <v>0</v>
      </c>
      <c>
        <v>0</v>
      </c>
    </row>
    <row>
      <c>
        <v>2398514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DM-4/14D 45-71-M02100_DM-4/14 GİRİŞ M01_60672745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22.10.2022 15:55:21</t>
        </is>
      </c>
      <c>
        <is>
          <t>22.10.2022 17:28:03</t>
        </is>
      </c>
      <c>
        <v>1.545</v>
      </c>
      <c>
        <v>1</v>
      </c>
      <c>
        <v>1198</v>
      </c>
      <c>
        <v>0</v>
      </c>
      <c>
        <v>0</v>
      </c>
      <c>
        <v>0</v>
      </c>
      <c>
        <v>0</v>
      </c>
      <c>
        <v>1.545</v>
      </c>
      <c>
        <v>1850.91</v>
      </c>
      <c>
        <v>0</v>
      </c>
      <c>
        <v>0</v>
      </c>
      <c>
        <v>0</v>
      </c>
      <c>
        <v>0</v>
      </c>
    </row>
    <row>
      <c>
        <v>2398515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DM12/TR02 HORZUMOĞLU 45-73-M00047_DM-12/2 M01_66849528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22.10.2022 16:02:40</t>
        </is>
      </c>
      <c>
        <is>
          <t>22.10.2022 17:35:10</t>
        </is>
      </c>
      <c>
        <v>1.541666666</v>
      </c>
      <c>
        <v>0</v>
      </c>
      <c>
        <v>536</v>
      </c>
      <c>
        <v>0</v>
      </c>
      <c>
        <v>0</v>
      </c>
      <c>
        <v>0</v>
      </c>
      <c>
        <v>0</v>
      </c>
      <c>
        <v>0</v>
      </c>
      <c>
        <v>826.333333</v>
      </c>
      <c>
        <v>0</v>
      </c>
      <c>
        <v>0</v>
      </c>
      <c>
        <v>0</v>
      </c>
      <c>
        <v>0</v>
      </c>
    </row>
    <row>
      <c>
        <v>2398521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M-1308 35-09-M01308_C_56369561_56369561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16:03:42</t>
        </is>
      </c>
      <c>
        <is>
          <t>22.10.2022 18:32:25</t>
        </is>
      </c>
      <c>
        <v>2.478611111</v>
      </c>
      <c>
        <v>0</v>
      </c>
      <c>
        <v>194</v>
      </c>
      <c>
        <v>0</v>
      </c>
      <c>
        <v>0</v>
      </c>
      <c>
        <v>0</v>
      </c>
      <c>
        <v>0</v>
      </c>
      <c>
        <v>0</v>
      </c>
      <c>
        <v>480.850556</v>
      </c>
      <c>
        <v>0</v>
      </c>
      <c>
        <v>0</v>
      </c>
      <c>
        <v>0</v>
      </c>
      <c>
        <v>0</v>
      </c>
    </row>
    <row>
      <c>
        <v>2398519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35-26-A00004_KÖYLER-1 L42_2305571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22.10.2022 16:05:07</t>
        </is>
      </c>
      <c>
        <is>
          <t>22.10.2022 19:05:14</t>
        </is>
      </c>
      <c>
        <v>3.001993333</v>
      </c>
      <c>
        <v>57</v>
      </c>
      <c>
        <v>2049</v>
      </c>
      <c>
        <v>0</v>
      </c>
      <c>
        <v>0</v>
      </c>
      <c>
        <v>0</v>
      </c>
      <c>
        <v>0</v>
      </c>
      <c>
        <v>171.11362</v>
      </c>
      <c>
        <v>6151.084339</v>
      </c>
      <c>
        <v>0</v>
      </c>
      <c>
        <v>0</v>
      </c>
      <c>
        <v>0</v>
      </c>
      <c>
        <v>0</v>
      </c>
    </row>
    <row>
      <c>
        <v>2398518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35-26-A00004_KÖYLER-2 L43_2305570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22.10.2022 16:05:09</t>
        </is>
      </c>
      <c>
        <is>
          <t>22.10.2022 19:04:09</t>
        </is>
      </c>
      <c>
        <v>2.983333333</v>
      </c>
      <c>
        <v>67</v>
      </c>
      <c>
        <v>547</v>
      </c>
      <c>
        <v>0</v>
      </c>
      <c>
        <v>0</v>
      </c>
      <c>
        <v>0</v>
      </c>
      <c>
        <v>0</v>
      </c>
      <c>
        <v>199.883333</v>
      </c>
      <c>
        <v>1631.883333</v>
      </c>
      <c>
        <v>0</v>
      </c>
      <c>
        <v>0</v>
      </c>
      <c>
        <v>0</v>
      </c>
      <c>
        <v>0</v>
      </c>
    </row>
    <row>
      <c>
        <v>2398517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35-26-A00004_KÖYLER-3 L45_2305569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22.10.2022 16:05:12</t>
        </is>
      </c>
      <c>
        <is>
          <t>22.10.2022 19:04:21</t>
        </is>
      </c>
      <c>
        <v>2.985833333</v>
      </c>
      <c>
        <v>182</v>
      </c>
      <c>
        <v>530</v>
      </c>
      <c>
        <v>0</v>
      </c>
      <c>
        <v>0</v>
      </c>
      <c>
        <v>0</v>
      </c>
      <c>
        <v>0</v>
      </c>
      <c>
        <v>543.421667</v>
      </c>
      <c>
        <v>1582.491666</v>
      </c>
      <c>
        <v>0</v>
      </c>
      <c>
        <v>0</v>
      </c>
      <c>
        <v>0</v>
      </c>
      <c>
        <v>0</v>
      </c>
    </row>
    <row>
      <c>
        <v>2398525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_A_56391518_56391518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16:08:56</t>
        </is>
      </c>
      <c>
        <is>
          <t>22.10.2022 20:14:10</t>
        </is>
      </c>
      <c>
        <v>4.087222222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4.087222</v>
      </c>
      <c>
        <v>0</v>
      </c>
      <c>
        <v>0</v>
      </c>
      <c>
        <v>0</v>
      </c>
      <c>
        <v>0</v>
      </c>
    </row>
    <row>
      <c>
        <v>2398523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K-1764 35-01-K01764_910972306_910972306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16:11:27</t>
        </is>
      </c>
      <c>
        <is>
          <t>22.10.2022 17:05:58</t>
        </is>
      </c>
      <c>
        <v>0.908611111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5.451667</v>
      </c>
      <c>
        <v>0</v>
      </c>
      <c>
        <v>0</v>
      </c>
      <c>
        <v>0</v>
      </c>
      <c>
        <v>0</v>
      </c>
    </row>
    <row>
      <c>
        <v>2398522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ARAPLI TR-4 35-16-M00750_47492376_56395425_56395425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16:11:46</t>
        </is>
      </c>
      <c>
        <is>
          <t>22.10.2022 17:18:00</t>
        </is>
      </c>
      <c>
        <v>1.103888888</v>
      </c>
      <c>
        <v>0</v>
      </c>
      <c>
        <v>10</v>
      </c>
      <c>
        <v>0</v>
      </c>
      <c>
        <v>0</v>
      </c>
      <c>
        <v>0</v>
      </c>
      <c>
        <v>27</v>
      </c>
      <c>
        <v>0</v>
      </c>
      <c>
        <v>11.038889</v>
      </c>
      <c>
        <v>0</v>
      </c>
      <c>
        <v>0</v>
      </c>
      <c>
        <v>0</v>
      </c>
      <c>
        <v>29.805</v>
      </c>
    </row>
    <row>
      <c>
        <v>2398524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DM-25/37 45-71-M00058_953242813_953242813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16:12:21</t>
        </is>
      </c>
      <c>
        <is>
          <t>22.10.2022 17:43:14</t>
        </is>
      </c>
      <c>
        <v>1.514722222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10.603056</v>
      </c>
      <c>
        <v>0</v>
      </c>
      <c>
        <v>0</v>
      </c>
      <c>
        <v>0</v>
      </c>
      <c>
        <v>0</v>
      </c>
    </row>
    <row>
      <c>
        <v>2398532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K-4280 35-02-K04280_99947634_99947634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16:28:36</t>
        </is>
      </c>
      <c>
        <is>
          <t>22.10.2022 19:30:43</t>
        </is>
      </c>
      <c>
        <v>3.035277777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3.035278</v>
      </c>
      <c>
        <v>0</v>
      </c>
      <c>
        <v>0</v>
      </c>
      <c>
        <v>0</v>
      </c>
      <c>
        <v>0</v>
      </c>
    </row>
    <row>
      <c>
        <v>2398533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M-3439(YATIRIM REZERVE) 35-03-M03439_910152227_910152227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16:31:54</t>
        </is>
      </c>
      <c>
        <is>
          <t>22.10.2022 18:10:32</t>
        </is>
      </c>
      <c>
        <v>1.643888888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1.643889</v>
      </c>
      <c>
        <v>0</v>
      </c>
      <c>
        <v>0</v>
      </c>
      <c>
        <v>0</v>
      </c>
      <c>
        <v>0</v>
      </c>
    </row>
    <row>
      <c>
        <v>2398535</v>
      </c>
      <c>
        <v>1</v>
      </c>
      <c>
        <is>
          <t>MANİSA</t>
        </is>
      </c>
      <c>
        <v>SELENDİ</v>
      </c>
      <c>
        <is>
          <t>Dağıtım Transformatörü</t>
        </is>
      </c>
      <c t="inlineStr">
        <is>
          <t>RAMAZANLAR TR-1 45-81-M00145_45-81-M00145_61303756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22.10.2022 16:36:35</t>
        </is>
      </c>
      <c>
        <is>
          <t>22.10.2022 17:17:24</t>
        </is>
      </c>
      <c>
        <v>0.680277777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42.8575</v>
      </c>
      <c>
        <v>0</v>
      </c>
      <c>
        <v>0</v>
      </c>
    </row>
    <row>
      <c>
        <v>2398538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TR-4 35-31-M00004_956594581_956594581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16:39:28</t>
        </is>
      </c>
      <c>
        <is>
          <t>22.10.2022 19:30:13</t>
        </is>
      </c>
      <c>
        <v>2.845833333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5.691667</v>
      </c>
      <c>
        <v>0</v>
      </c>
      <c>
        <v>0</v>
      </c>
    </row>
    <row>
      <c>
        <v>2398536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TR-41 35-17-M00041_950301659_950301659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22.10.2022 16:40:37</t>
        </is>
      </c>
      <c>
        <is>
          <t>22.10.2022 18:00:36</t>
        </is>
      </c>
      <c>
        <v>1.333055555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2.666111</v>
      </c>
      <c>
        <v>0</v>
      </c>
      <c>
        <v>0</v>
      </c>
      <c>
        <v>0</v>
      </c>
      <c>
        <v>0</v>
      </c>
    </row>
    <row>
      <c>
        <v>2398541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TR-37 35-27-M00037_A_56356307_56356307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22.10.2022 16:46:25</t>
        </is>
      </c>
      <c>
        <is>
          <t>22.10.2022 20:12:13</t>
        </is>
      </c>
      <c>
        <v>3.43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3.43</v>
      </c>
      <c>
        <v>0</v>
      </c>
      <c>
        <v>0</v>
      </c>
      <c>
        <v>0</v>
      </c>
      <c>
        <v>0</v>
      </c>
    </row>
    <row>
      <c>
        <v>2398539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TR-114 35-16-L00114_B_56398100_56398100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16:46:44</t>
        </is>
      </c>
      <c>
        <is>
          <t>22.10.2022 17:27:49</t>
        </is>
      </c>
      <c>
        <v>0.684722222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13.694444</v>
      </c>
      <c>
        <v>0</v>
      </c>
      <c>
        <v>0</v>
      </c>
      <c>
        <v>0</v>
      </c>
      <c>
        <v>0</v>
      </c>
    </row>
    <row>
      <c>
        <v>2398540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KUŞÇULAR TR-4 (BEYDERESİ) 35-19-M00216_956696524_956696524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16:48:08</t>
        </is>
      </c>
      <c>
        <is>
          <t>22.10.2022 18:12:57</t>
        </is>
      </c>
      <c>
        <v>1.413611111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1.413611</v>
      </c>
      <c>
        <v>0</v>
      </c>
      <c>
        <v>0</v>
      </c>
      <c>
        <v>0</v>
      </c>
      <c>
        <v>0</v>
      </c>
    </row>
    <row>
      <c>
        <v>2398542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35-27-M00366_DSİ M06_72163658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16:50:46</t>
        </is>
      </c>
      <c>
        <is>
          <t>22.10.2022 16:59:58</t>
        </is>
      </c>
      <c>
        <v>0.153333333</v>
      </c>
      <c>
        <v>51</v>
      </c>
      <c>
        <v>803</v>
      </c>
      <c>
        <v>0</v>
      </c>
      <c>
        <v>0</v>
      </c>
      <c>
        <v>0</v>
      </c>
      <c>
        <v>0</v>
      </c>
      <c>
        <v>7.82</v>
      </c>
      <c>
        <v>123.126666</v>
      </c>
      <c>
        <v>0</v>
      </c>
      <c>
        <v>0</v>
      </c>
      <c>
        <v>0</v>
      </c>
      <c>
        <v>0</v>
      </c>
    </row>
    <row>
      <c>
        <v>2398545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SERİNYAYLA TR-1 45-73-L00004_A_56405348_56405348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17:00:27</t>
        </is>
      </c>
      <c>
        <is>
          <t>22.10.2022 19:36:26</t>
        </is>
      </c>
      <c>
        <v>2.599722222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2.599722</v>
      </c>
    </row>
    <row>
      <c>
        <v>2398547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TR-9 35-21-L00027_953368415_953368415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17:05:10</t>
        </is>
      </c>
      <c>
        <is>
          <t>22.10.2022 21:22:14</t>
        </is>
      </c>
      <c>
        <v>4.284444444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4.284444</v>
      </c>
      <c>
        <v>0</v>
      </c>
      <c>
        <v>0</v>
      </c>
    </row>
    <row>
      <c>
        <v>2398549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K-3009 35-07-K03009_912501541_912501541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17:07:42</t>
        </is>
      </c>
      <c>
        <is>
          <t>22.10.2022 19:08:22</t>
        </is>
      </c>
      <c>
        <v>2.011111111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4.022222</v>
      </c>
      <c>
        <v>0</v>
      </c>
      <c>
        <v>0</v>
      </c>
      <c>
        <v>0</v>
      </c>
      <c>
        <v>0</v>
      </c>
    </row>
    <row>
      <c>
        <v>2398550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L-386 TARABYA EVLERİ 35-18-L00386_35-18-L00386_2351319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22.10.2022 17:08:08</t>
        </is>
      </c>
      <c>
        <is>
          <t>22.10.2022 19:14:43</t>
        </is>
      </c>
      <c>
        <v>2.109722222</v>
      </c>
      <c>
        <v>0</v>
      </c>
      <c>
        <v>0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143.461111</v>
      </c>
    </row>
    <row>
      <c>
        <v>2398555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35-29-M00126_YENİÇİFTLİK-YENİOBA M08_72190074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22.10.2022 17:16:35</t>
        </is>
      </c>
      <c>
        <is>
          <t>22.10.2022 18:04:11</t>
        </is>
      </c>
      <c>
        <v>0.793333333</v>
      </c>
      <c>
        <v>2</v>
      </c>
      <c>
        <v>42</v>
      </c>
      <c>
        <v>0</v>
      </c>
      <c>
        <v>0</v>
      </c>
      <c>
        <v>0</v>
      </c>
      <c>
        <v>0</v>
      </c>
      <c>
        <v>1.586667</v>
      </c>
      <c>
        <v>33.32</v>
      </c>
      <c>
        <v>0</v>
      </c>
      <c>
        <v>0</v>
      </c>
      <c>
        <v>0</v>
      </c>
      <c>
        <v>0</v>
      </c>
    </row>
    <row>
      <c>
        <v>2398558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K-1580 35-01-K01580_A 1A_5857145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17:17:04</t>
        </is>
      </c>
      <c>
        <is>
          <t>22.10.2022 20:05:45</t>
        </is>
      </c>
      <c>
        <v>2.811388888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53.416389</v>
      </c>
      <c>
        <v>0</v>
      </c>
      <c>
        <v>0</v>
      </c>
      <c>
        <v>0</v>
      </c>
      <c>
        <v>0</v>
      </c>
    </row>
    <row>
      <c>
        <v>2398557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BOYALI ÇAYBAŞI TR-2 45-75-M00268_49464153_56406249_56406249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17:20:59</t>
        </is>
      </c>
      <c>
        <is>
          <t>22.10.2022 18:26:38</t>
        </is>
      </c>
      <c>
        <v>1.094166666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10.941667</v>
      </c>
    </row>
    <row>
      <c>
        <v>2398556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AYVACIK TR-2 35-28-M00812_C_65513168_65513168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17:22:04</t>
        </is>
      </c>
      <c>
        <is>
          <t>22.10.2022 18:26:28</t>
        </is>
      </c>
      <c>
        <v>1.073333333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23.613333</v>
      </c>
      <c>
        <v>0</v>
      </c>
      <c>
        <v>0</v>
      </c>
      <c>
        <v>0</v>
      </c>
      <c>
        <v>0</v>
      </c>
    </row>
    <row>
      <c>
        <v>2398567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LÜTFİYE KÖK 45-80-M02970_TST-2 M04_84270515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17:26:31</t>
        </is>
      </c>
      <c>
        <is>
          <t>22.10.2022 18:29:27</t>
        </is>
      </c>
      <c>
        <v>1.048888888</v>
      </c>
      <c>
        <v>16</v>
      </c>
      <c>
        <v>0</v>
      </c>
      <c>
        <v>0</v>
      </c>
      <c>
        <v>0</v>
      </c>
      <c>
        <v>0</v>
      </c>
      <c>
        <v>0</v>
      </c>
      <c>
        <v>16.782222</v>
      </c>
      <c>
        <v>0</v>
      </c>
      <c>
        <v>0</v>
      </c>
      <c>
        <v>0</v>
      </c>
      <c>
        <v>0</v>
      </c>
      <c>
        <v>0</v>
      </c>
    </row>
    <row>
      <c>
        <v>2398552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KOYUNDERE TR-10 35-28-M00156_10602702_56383951_56383951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17:27:04</t>
        </is>
      </c>
      <c>
        <is>
          <t>22.10.2022 18:00:45</t>
        </is>
      </c>
      <c>
        <v>0.561388888</v>
      </c>
      <c>
        <v>0</v>
      </c>
      <c>
        <v>153</v>
      </c>
      <c>
        <v>0</v>
      </c>
      <c>
        <v>0</v>
      </c>
      <c>
        <v>0</v>
      </c>
      <c>
        <v>0</v>
      </c>
      <c>
        <v>0</v>
      </c>
      <c>
        <v>85.8925</v>
      </c>
      <c>
        <v>0</v>
      </c>
      <c>
        <v>0</v>
      </c>
      <c>
        <v>0</v>
      </c>
      <c>
        <v>0</v>
      </c>
    </row>
    <row>
      <c>
        <v>2398560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KOLDERE KÖK 45-80-M00051_GÜMÜLCELİ M011_73403251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17:28:49</t>
        </is>
      </c>
      <c>
        <is>
          <t>22.10.2022 17:51:48</t>
        </is>
      </c>
      <c>
        <v>0.383055555</v>
      </c>
      <c>
        <v>43</v>
      </c>
      <c>
        <v>1042</v>
      </c>
      <c>
        <v>0</v>
      </c>
      <c>
        <v>0</v>
      </c>
      <c>
        <v>0</v>
      </c>
      <c>
        <v>0</v>
      </c>
      <c>
        <v>16.471389</v>
      </c>
      <c>
        <v>399.143888</v>
      </c>
      <c>
        <v>0</v>
      </c>
      <c>
        <v>0</v>
      </c>
      <c>
        <v>0</v>
      </c>
      <c>
        <v>0</v>
      </c>
    </row>
    <row>
      <c>
        <v>2398561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KARAALİ DM 45-71-M02127_TOKİ-2 M06_54851029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17:28:51</t>
        </is>
      </c>
      <c>
        <is>
          <t>22.10.2022 18:25:24</t>
        </is>
      </c>
      <c>
        <v>0.9425</v>
      </c>
      <c>
        <v>0</v>
      </c>
      <c>
        <v>1888</v>
      </c>
      <c>
        <v>0</v>
      </c>
      <c>
        <v>0</v>
      </c>
      <c>
        <v>0</v>
      </c>
      <c>
        <v>0</v>
      </c>
      <c>
        <v>0</v>
      </c>
      <c>
        <v>1779.44</v>
      </c>
      <c>
        <v>0</v>
      </c>
      <c>
        <v>0</v>
      </c>
      <c>
        <v>0</v>
      </c>
      <c>
        <v>0</v>
      </c>
    </row>
    <row>
      <c>
        <v>2398564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KARAMAN İÇME SUYU YANI TR-3 35-31-L00050_959829837_959829837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17:30:58</t>
        </is>
      </c>
      <c>
        <is>
          <t>22.10.2022 18:14:40</t>
        </is>
      </c>
      <c>
        <v>0.728333333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0.728333</v>
      </c>
    </row>
    <row>
      <c>
        <v>2398573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45-78-M00730_HatBaşıAyırıcı_53133054 M04_53133054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17:37:35</t>
        </is>
      </c>
      <c>
        <is>
          <t>22.10.2022 19:04:41</t>
        </is>
      </c>
      <c>
        <v>1.451666666</v>
      </c>
      <c>
        <v>0</v>
      </c>
      <c>
        <v>0</v>
      </c>
      <c>
        <v>0</v>
      </c>
      <c>
        <v>0</v>
      </c>
      <c>
        <v>5</v>
      </c>
      <c>
        <v>425</v>
      </c>
      <c>
        <v>0</v>
      </c>
      <c>
        <v>0</v>
      </c>
      <c>
        <v>0</v>
      </c>
      <c>
        <v>0</v>
      </c>
      <c>
        <v>7.258333</v>
      </c>
      <c>
        <v>616.958333</v>
      </c>
    </row>
    <row>
      <c>
        <v>2398574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İLYASLAR KÖK 45-76-M00048_İLYASLAR M02_72213069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22.10.2022 17:54:10</t>
        </is>
      </c>
      <c>
        <is>
          <t>22.10.2022 18:35:15</t>
        </is>
      </c>
      <c>
        <v>0.684722222</v>
      </c>
      <c>
        <v>0</v>
      </c>
      <c>
        <v>0</v>
      </c>
      <c>
        <v>1</v>
      </c>
      <c>
        <v>55</v>
      </c>
      <c>
        <v>2</v>
      </c>
      <c>
        <v>835</v>
      </c>
      <c>
        <v>0</v>
      </c>
      <c>
        <v>0</v>
      </c>
      <c>
        <v>0.684722</v>
      </c>
      <c>
        <v>37.659722</v>
      </c>
      <c>
        <v>1.369444</v>
      </c>
      <c>
        <v>571.743055</v>
      </c>
    </row>
    <row>
      <c>
        <v>2398578</v>
      </c>
      <c>
        <v>1</v>
      </c>
      <c>
        <is>
          <t>MANİSA</t>
        </is>
      </c>
      <c>
        <v>SARUHANLI</v>
      </c>
      <c>
        <is>
          <t>OG Fideri</t>
        </is>
      </c>
      <c t="inlineStr">
        <is>
          <t>SARUHANLI TR-6/B 45-80-M03001_TR-6A M01_84268439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22.10.2022 17:56:53</t>
        </is>
      </c>
      <c>
        <is>
          <t>22.10.2022 20:21:42</t>
        </is>
      </c>
      <c>
        <v>2.413611111</v>
      </c>
      <c>
        <v>0</v>
      </c>
      <c>
        <v>2041</v>
      </c>
      <c>
        <v>0</v>
      </c>
      <c>
        <v>0</v>
      </c>
      <c>
        <v>0</v>
      </c>
      <c>
        <v>0</v>
      </c>
      <c>
        <v>0</v>
      </c>
      <c>
        <v>4926.180278</v>
      </c>
      <c>
        <v>0</v>
      </c>
      <c>
        <v>0</v>
      </c>
      <c>
        <v>0</v>
      </c>
      <c>
        <v>0</v>
      </c>
    </row>
    <row>
      <c>
        <v>2398577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TR-15 35-21-L00013_A_56357705_56357705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17:57:56</t>
        </is>
      </c>
      <c>
        <is>
          <t>22.10.2022 19:16:12</t>
        </is>
      </c>
      <c>
        <v>1.304444444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104.355556</v>
      </c>
      <c>
        <v>0</v>
      </c>
      <c>
        <v>0</v>
      </c>
    </row>
    <row>
      <c>
        <v>2398579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BAKLACI TR-2 45-73-M00525_A_56385766_56385766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17:58:13</t>
        </is>
      </c>
      <c>
        <is>
          <t>22.10.2022 18:33:18</t>
        </is>
      </c>
      <c>
        <v>0.584722222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36.252778</v>
      </c>
      <c>
        <v>0</v>
      </c>
      <c>
        <v>0</v>
      </c>
      <c>
        <v>0</v>
      </c>
      <c>
        <v>0</v>
      </c>
    </row>
    <row>
      <c>
        <v>2398586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 35-02-M00013_M-320 M07_2064788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18:09:21</t>
        </is>
      </c>
      <c>
        <is>
          <t>22.10.2022 19:36:53</t>
        </is>
      </c>
      <c>
        <v>1.458888888</v>
      </c>
      <c>
        <v>33</v>
      </c>
      <c>
        <v>3336</v>
      </c>
      <c>
        <v>0</v>
      </c>
      <c>
        <v>0</v>
      </c>
      <c>
        <v>0</v>
      </c>
      <c>
        <v>0</v>
      </c>
      <c>
        <v>48.143333</v>
      </c>
      <c>
        <v>4866.85333</v>
      </c>
      <c>
        <v>0</v>
      </c>
      <c>
        <v>0</v>
      </c>
      <c>
        <v>0</v>
      </c>
      <c>
        <v>0</v>
      </c>
    </row>
    <row>
      <c>
        <v>2398585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DAĞCAK TR-1 35-24-M00267_B_79386703_79386703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18:18:43</t>
        </is>
      </c>
      <c>
        <is>
          <t>22.10.2022 19:59:18</t>
        </is>
      </c>
      <c>
        <v>1.676388888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3.352778</v>
      </c>
    </row>
    <row>
      <c>
        <v>2398587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GÜLBAHÇE TR-12 35-19-L00168_956692583_956692583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18:22:36</t>
        </is>
      </c>
      <c>
        <is>
          <t>22.10.2022 19:10:22</t>
        </is>
      </c>
      <c>
        <v>0.796111111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0.796111</v>
      </c>
      <c>
        <v>0</v>
      </c>
      <c>
        <v>0</v>
      </c>
      <c>
        <v>0</v>
      </c>
      <c>
        <v>0</v>
      </c>
    </row>
    <row>
      <c>
        <v>2398590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SUBATAN TR-6 35-15-L00341_950406629_950406629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18:25:59</t>
        </is>
      </c>
      <c>
        <is>
          <t>22.10.2022 22:52:13</t>
        </is>
      </c>
      <c>
        <v>4.437222222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4.437222</v>
      </c>
      <c>
        <v>0</v>
      </c>
      <c>
        <v>0</v>
      </c>
      <c>
        <v>0</v>
      </c>
      <c>
        <v>0</v>
      </c>
    </row>
    <row>
      <c>
        <v>2398591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OĞLANANASI TR-8 35-22-M00261_955256361_955256361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18:29:48</t>
        </is>
      </c>
      <c>
        <is>
          <t>22.10.2022 19:23:45</t>
        </is>
      </c>
      <c>
        <v>0.899166666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5.395</v>
      </c>
      <c>
        <v>0</v>
      </c>
      <c>
        <v>0</v>
      </c>
      <c>
        <v>0</v>
      </c>
      <c>
        <v>0</v>
      </c>
    </row>
    <row>
      <c>
        <v>2398589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DM-12/TR-1 45-73-M00067_ÜNİVERSİTE BAKLACI M01_65918041</t>
        </is>
      </c>
      <c>
        <v>Yangın</v>
      </c>
      <c>
        <v>Dağıtım-OG</v>
      </c>
      <c>
        <v>Uzun</v>
      </c>
      <c>
        <v>Güvenlik</v>
      </c>
      <c>
        <v>Bildirimsiz</v>
      </c>
      <c>
        <is>
          <t>22.10.2022 18:31:47</t>
        </is>
      </c>
      <c>
        <is>
          <t>22.10.2022 18:44:51</t>
        </is>
      </c>
      <c>
        <v>0.217777777</v>
      </c>
      <c>
        <v>14</v>
      </c>
      <c>
        <v>432</v>
      </c>
      <c>
        <v>0</v>
      </c>
      <c>
        <v>0</v>
      </c>
      <c>
        <v>0</v>
      </c>
      <c>
        <v>0</v>
      </c>
      <c>
        <v>3.048889</v>
      </c>
      <c>
        <v>94.08</v>
      </c>
      <c>
        <v>0</v>
      </c>
      <c>
        <v>0</v>
      </c>
      <c>
        <v>0</v>
      </c>
      <c>
        <v>0</v>
      </c>
    </row>
    <row>
      <c>
        <v>2398595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KARAYENİCE TR-1 45-71-M01506_45-71-M01506_2367635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22.10.2022 18:33:20</t>
        </is>
      </c>
      <c>
        <is>
          <t>22.10.2022 21:31:31</t>
        </is>
      </c>
      <c>
        <v>2.969722222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326.669444</v>
      </c>
      <c>
        <v>0</v>
      </c>
      <c>
        <v>0</v>
      </c>
      <c>
        <v>0</v>
      </c>
      <c>
        <v>0</v>
      </c>
    </row>
    <row>
      <c>
        <v>2398593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KARATEKE EĞRİAZMAK TR-3 35-29-L00140_35-29-L00140_2353547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22.10.2022 18:35:09</t>
        </is>
      </c>
      <c>
        <is>
          <t>22.10.2022 18:56:54</t>
        </is>
      </c>
      <c>
        <v>0.3625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7.6125</v>
      </c>
      <c>
        <v>0</v>
      </c>
      <c>
        <v>0</v>
      </c>
      <c>
        <v>0</v>
      </c>
      <c>
        <v>0</v>
      </c>
    </row>
    <row>
      <c>
        <v>2398599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35-16-A00004_PAŞAKÖY M21_88471043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22.10.2022 18:52:59</t>
        </is>
      </c>
      <c>
        <is>
          <t>22.10.2022 22:54:24</t>
        </is>
      </c>
      <c>
        <v>4.023611111</v>
      </c>
      <c>
        <v>65</v>
      </c>
      <c>
        <v>64</v>
      </c>
      <c>
        <v>0</v>
      </c>
      <c>
        <v>0</v>
      </c>
      <c>
        <v>0</v>
      </c>
      <c>
        <v>0</v>
      </c>
      <c>
        <v>261.534722</v>
      </c>
      <c>
        <v>257.511111</v>
      </c>
      <c>
        <v>0</v>
      </c>
      <c>
        <v>0</v>
      </c>
      <c>
        <v>0</v>
      </c>
      <c>
        <v>0</v>
      </c>
    </row>
    <row>
      <c>
        <v>2398598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DM08/TR18 45-73-M00001_945679427_945679427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18:53:21</t>
        </is>
      </c>
      <c>
        <is>
          <t>22.10.2022 20:03:59</t>
        </is>
      </c>
      <c>
        <v>1.177222222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10.595</v>
      </c>
      <c>
        <v>0</v>
      </c>
      <c>
        <v>0</v>
      </c>
      <c>
        <v>0</v>
      </c>
      <c>
        <v>0</v>
      </c>
    </row>
    <row>
      <c>
        <v>2398600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DM-5/17 35-26-M00838_948272121_948272121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18:55:31</t>
        </is>
      </c>
      <c>
        <is>
          <t>22.10.2022 19:35:27</t>
        </is>
      </c>
      <c>
        <v>0.665555555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0.665556</v>
      </c>
      <c>
        <v>0</v>
      </c>
      <c>
        <v>0</v>
      </c>
      <c>
        <v>0</v>
      </c>
      <c>
        <v>0</v>
      </c>
    </row>
    <row>
      <c>
        <v>2398602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TEOMAN AVCIOĞLU SLM GRB TR 35-27-M00549_DIREK TIPI TRAFO HUCRESI H01_2054791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22.10.2022 18:57:14</t>
        </is>
      </c>
      <c>
        <is>
          <t>22.10.2022 21:13:28</t>
        </is>
      </c>
      <c>
        <v>2.270555555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15.893889</v>
      </c>
      <c>
        <v>0</v>
      </c>
      <c>
        <v>0</v>
      </c>
      <c>
        <v>0</v>
      </c>
      <c>
        <v>0</v>
      </c>
    </row>
    <row>
      <c>
        <v>2398605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YUKARI ÇOBANİSA ŞİRİN MAHALLE 45-71-M00622_953214551_953214551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19:04:09</t>
        </is>
      </c>
      <c>
        <is>
          <t>22.10.2022 21:24:03</t>
        </is>
      </c>
      <c>
        <v>2.331666666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2.331667</v>
      </c>
      <c>
        <v>0</v>
      </c>
      <c>
        <v>0</v>
      </c>
      <c>
        <v>0</v>
      </c>
      <c>
        <v>0</v>
      </c>
    </row>
    <row>
      <c>
        <v>2398606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TR-5 (ESKİ MEZARLIK YANI) 45-71-M00204_953243237_953243237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22.10.2022 19:14:52</t>
        </is>
      </c>
      <c>
        <is>
          <t>22.10.2022 20:27:04</t>
        </is>
      </c>
      <c>
        <v>1.203333333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8.423333</v>
      </c>
      <c>
        <v>0</v>
      </c>
      <c>
        <v>0</v>
      </c>
      <c>
        <v>0</v>
      </c>
      <c>
        <v>0</v>
      </c>
    </row>
    <row>
      <c>
        <v>2398607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DM-3/TR-3 35-13-M00055_957932810_957932810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22.10.2022 19:17:05</t>
        </is>
      </c>
      <c>
        <is>
          <t>22.10.2022 22:06:35</t>
        </is>
      </c>
      <c>
        <v>2.825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14.125</v>
      </c>
      <c>
        <v>0</v>
      </c>
      <c>
        <v>0</v>
      </c>
    </row>
    <row>
      <c>
        <v>2398611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TR-35 35-21-L00147_A_56392768_56392768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22.10.2022 19:28:56</t>
        </is>
      </c>
      <c>
        <is>
          <t>22.10.2022 21:38:40</t>
        </is>
      </c>
      <c>
        <v>2.162222222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294.062222</v>
      </c>
      <c>
        <v>0</v>
      </c>
      <c>
        <v>0</v>
      </c>
      <c>
        <v>0</v>
      </c>
      <c>
        <v>0</v>
      </c>
    </row>
    <row>
      <c>
        <v>2398613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K-4325 35-04-K04325_97709512_97709512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19:37:40</t>
        </is>
      </c>
      <c>
        <is>
          <t>22.10.2022 22:45:09</t>
        </is>
      </c>
      <c>
        <v>3.124722222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40.621389</v>
      </c>
      <c>
        <v>0</v>
      </c>
      <c>
        <v>0</v>
      </c>
      <c>
        <v>0</v>
      </c>
      <c>
        <v>0</v>
      </c>
    </row>
    <row>
      <c>
        <v>2398624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TR-1/79 45-72-M00079_956480926_956480926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20:34:18</t>
        </is>
      </c>
      <c>
        <is>
          <t>22.10.2022 21:45:41</t>
        </is>
      </c>
      <c>
        <v>1.189722222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1.189722</v>
      </c>
      <c>
        <v>0</v>
      </c>
      <c>
        <v>0</v>
      </c>
      <c>
        <v>0</v>
      </c>
      <c>
        <v>0</v>
      </c>
    </row>
    <row>
      <c>
        <v>2398630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BAHATTİN DOĞANER KÖK 35-27-M00482_ÇİFTEL KAZAN M05_72166834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22.10.2022 20:37:05</t>
        </is>
      </c>
      <c>
        <is>
          <t>22.10.2022 21:16:38</t>
        </is>
      </c>
      <c>
        <v>0.659166666</v>
      </c>
      <c>
        <v>5</v>
      </c>
      <c>
        <v>105</v>
      </c>
      <c>
        <v>0</v>
      </c>
      <c>
        <v>0</v>
      </c>
      <c>
        <v>0</v>
      </c>
      <c>
        <v>0</v>
      </c>
      <c>
        <v>3.295833</v>
      </c>
      <c>
        <v>69.2125</v>
      </c>
      <c>
        <v>0</v>
      </c>
      <c>
        <v>0</v>
      </c>
      <c>
        <v>0</v>
      </c>
      <c>
        <v>0</v>
      </c>
    </row>
    <row>
      <c>
        <v>2398632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SOMA TR-18 45-82-M00018_945526166_945526166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21:04:21</t>
        </is>
      </c>
      <c>
        <is>
          <t>22.10.2022 23:02:11</t>
        </is>
      </c>
      <c>
        <v>1.963888888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1.963889</v>
      </c>
      <c>
        <v>0</v>
      </c>
      <c>
        <v>0</v>
      </c>
      <c>
        <v>0</v>
      </c>
      <c>
        <v>0</v>
      </c>
    </row>
    <row>
      <c>
        <v>2398638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M-257 35-09-M00257_914577663_914577663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21:22:43</t>
        </is>
      </c>
      <c>
        <is>
          <t>22.10.2022 23:19:09</t>
        </is>
      </c>
      <c>
        <v>1.940555555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1.940556</v>
      </c>
      <c>
        <v>0</v>
      </c>
      <c>
        <v>0</v>
      </c>
      <c>
        <v>0</v>
      </c>
      <c>
        <v>0</v>
      </c>
    </row>
    <row>
      <c>
        <v>2398636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YEŞİLKÖY TR-1 35-27-M00964_912757813_912757813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21:31:18</t>
        </is>
      </c>
      <c>
        <is>
          <t>22.10.2022 23:48:06</t>
        </is>
      </c>
      <c>
        <v>2.28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4.56</v>
      </c>
      <c>
        <v>0</v>
      </c>
      <c>
        <v>0</v>
      </c>
      <c>
        <v>0</v>
      </c>
      <c>
        <v>0</v>
      </c>
    </row>
    <row>
      <c>
        <v>2398637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L-113 OVACIK 35-18-L00113_950439493_950439493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21:33:35</t>
        </is>
      </c>
      <c>
        <is>
          <t>22.10.2022 23:27:58</t>
        </is>
      </c>
      <c>
        <v>1.906388888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3.812778</v>
      </c>
      <c>
        <v>0</v>
      </c>
      <c>
        <v>0</v>
      </c>
    </row>
    <row>
      <c>
        <v>2398639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TR-290 35-19-M00465_956691325_956691325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21:43:37</t>
        </is>
      </c>
      <c>
        <is>
          <t>22.10.2022 22:57:49</t>
        </is>
      </c>
      <c>
        <v>1.236666666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1.236667</v>
      </c>
      <c>
        <v>0</v>
      </c>
      <c>
        <v>0</v>
      </c>
      <c>
        <v>0</v>
      </c>
      <c>
        <v>0</v>
      </c>
    </row>
    <row>
      <c>
        <v>2398643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TR-12 45-82-M00012_D_65510174_65510174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22:00:57</t>
        </is>
      </c>
      <c>
        <is>
          <t>22.10.2022 23:38:48</t>
        </is>
      </c>
      <c>
        <v>1.630833333</v>
      </c>
      <c>
        <v>0</v>
      </c>
      <c>
        <v>379</v>
      </c>
      <c>
        <v>0</v>
      </c>
      <c>
        <v>0</v>
      </c>
      <c>
        <v>0</v>
      </c>
      <c>
        <v>0</v>
      </c>
      <c>
        <v>0</v>
      </c>
      <c>
        <v>618.085833</v>
      </c>
      <c>
        <v>0</v>
      </c>
      <c>
        <v>0</v>
      </c>
      <c>
        <v>0</v>
      </c>
      <c>
        <v>0</v>
      </c>
    </row>
    <row>
      <c>
        <v>2398645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BÜYÜKBELEN TR-2 45-80-M00067_A_56391448_56391448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22:04:27</t>
        </is>
      </c>
      <c>
        <is>
          <t>22.10.2022 23:16:04</t>
        </is>
      </c>
      <c>
        <v>1.193611111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9.548889</v>
      </c>
      <c>
        <v>0</v>
      </c>
      <c>
        <v>0</v>
      </c>
      <c>
        <v>0</v>
      </c>
      <c>
        <v>0</v>
      </c>
    </row>
    <row>
      <c>
        <v>2398647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 45-71-M00006_ÜÇPINAR DM M02_2076872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22.10.2022 22:46:29</t>
        </is>
      </c>
      <c>
        <is>
          <t>22.10.2022 23:33:01</t>
        </is>
      </c>
      <c>
        <v>0.775555555</v>
      </c>
      <c>
        <v>674</v>
      </c>
      <c>
        <v>5854</v>
      </c>
      <c>
        <v>0</v>
      </c>
      <c>
        <v>0</v>
      </c>
      <c>
        <v>0</v>
      </c>
      <c>
        <v>0</v>
      </c>
      <c>
        <v>522.724444</v>
      </c>
      <c>
        <v>4540.102219</v>
      </c>
      <c>
        <v>0</v>
      </c>
      <c>
        <v>0</v>
      </c>
      <c>
        <v>0</v>
      </c>
      <c>
        <v>0</v>
      </c>
    </row>
    <row>
      <c>
        <v>2398649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M-189 35-02-M00189_99658081_99658081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22.10.2022 22:58:58</t>
        </is>
      </c>
      <c>
        <is>
          <t>23.10.2022 00:53:45</t>
        </is>
      </c>
      <c>
        <v>1.913055555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5.739167</v>
      </c>
      <c>
        <v>0</v>
      </c>
      <c>
        <v>0</v>
      </c>
      <c>
        <v>0</v>
      </c>
      <c>
        <v>0</v>
      </c>
    </row>
    <row>
      <c>
        <v>2398650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GÜLBAHÇE TR-1 35-19-L00151_956692300_956692300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22.10.2022 23:02:23</t>
        </is>
      </c>
      <c>
        <is>
          <t>23.10.2022 01:48:30</t>
        </is>
      </c>
      <c>
        <v>2.768611111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5.537222</v>
      </c>
      <c>
        <v>0</v>
      </c>
      <c>
        <v>0</v>
      </c>
      <c>
        <v>0</v>
      </c>
      <c>
        <v>0</v>
      </c>
    </row>
    <row>
      <c>
        <v>2398651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BEYOBA TR-5 45-72-M00423_A_56394351_56394351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22.10.2022 23:14:34</t>
        </is>
      </c>
      <c>
        <is>
          <t>23.10.2022 01:38:16</t>
        </is>
      </c>
      <c>
        <v>2.395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241.895</v>
      </c>
      <c>
        <v>0</v>
      </c>
      <c>
        <v>0</v>
      </c>
      <c>
        <v>0</v>
      </c>
      <c>
        <v>0</v>
      </c>
    </row>
    <row>
      <c>
        <v>2398667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TR-100 ZEYTİNALANI 35-19-L00100_A_77027473_77027473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02:25:11</t>
        </is>
      </c>
      <c>
        <is>
          <t>23.10.2022 03:09:05</t>
        </is>
      </c>
      <c>
        <v>0.731666666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24.876667</v>
      </c>
      <c>
        <v>0</v>
      </c>
      <c>
        <v>0</v>
      </c>
      <c>
        <v>0</v>
      </c>
      <c>
        <v>0</v>
      </c>
    </row>
    <row>
      <c>
        <v>2398675</v>
      </c>
      <c>
        <v>1</v>
      </c>
      <c>
        <is>
          <t>İZMİR</t>
        </is>
      </c>
      <c>
        <v>ÖDEMİŞ</v>
      </c>
      <c>
        <is>
          <t>TM Fideri</t>
        </is>
      </c>
      <c t="inlineStr">
        <is>
          <t>ÖDEMİŞ TM-2 35-15-A00005_TRF-B M15_2334260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23.10.2022 03:05:44</t>
        </is>
      </c>
      <c>
        <is>
          <t>23.10.2022 03:09:29</t>
        </is>
      </c>
      <c>
        <v>0.0625</v>
      </c>
      <c>
        <v>240</v>
      </c>
      <c>
        <v>21488</v>
      </c>
      <c>
        <v>0</v>
      </c>
      <c>
        <v>0</v>
      </c>
      <c>
        <v>28</v>
      </c>
      <c>
        <v>1605</v>
      </c>
      <c>
        <v>15</v>
      </c>
      <c>
        <v>1343</v>
      </c>
      <c>
        <v>0</v>
      </c>
      <c>
        <v>0</v>
      </c>
      <c>
        <v>1.75</v>
      </c>
      <c>
        <v>100.3125</v>
      </c>
    </row>
    <row>
      <c>
        <v>2398681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35-16-A00003_SÜLEYMANLI L05_2316404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03:23:51</t>
        </is>
      </c>
      <c>
        <is>
          <t>23.10.2022 03:51:54</t>
        </is>
      </c>
      <c>
        <v>0.4675</v>
      </c>
      <c>
        <v>13</v>
      </c>
      <c>
        <v>780</v>
      </c>
      <c>
        <v>0</v>
      </c>
      <c>
        <v>0</v>
      </c>
      <c>
        <v>41</v>
      </c>
      <c>
        <v>82</v>
      </c>
      <c>
        <v>6.0775</v>
      </c>
      <c>
        <v>364.65</v>
      </c>
      <c>
        <v>0</v>
      </c>
      <c>
        <v>0</v>
      </c>
      <c>
        <v>19.1675</v>
      </c>
      <c>
        <v>38.335</v>
      </c>
    </row>
    <row>
      <c>
        <v>2401004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04:30:55</t>
        </is>
      </c>
      <c>
        <is>
          <t>23.10.2022 04:35:00</t>
        </is>
      </c>
      <c>
        <v>0.068055555</v>
      </c>
      <c>
        <v>33</v>
      </c>
      <c>
        <v>342</v>
      </c>
      <c>
        <v>0</v>
      </c>
      <c>
        <v>0</v>
      </c>
      <c>
        <v>0</v>
      </c>
      <c>
        <v>0</v>
      </c>
      <c>
        <v>2.245833</v>
      </c>
      <c>
        <v>23.275</v>
      </c>
      <c>
        <v>0</v>
      </c>
      <c>
        <v>0</v>
      </c>
      <c>
        <v>0</v>
      </c>
      <c>
        <v>0</v>
      </c>
    </row>
    <row>
      <c>
        <v>2398697</v>
      </c>
      <c>
        <v>1</v>
      </c>
      <c>
        <is>
          <t>İZMİR</t>
        </is>
      </c>
      <c>
        <v>GÜZELBAHÇE</v>
      </c>
      <c>
        <is>
          <t>Dağıtım Transformatörü</t>
        </is>
      </c>
      <c t="inlineStr">
        <is>
          <t>K-4172 35-10-K04172_35-10-K04172_47745922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23.10.2022 05:03:30</t>
        </is>
      </c>
      <c>
        <is>
          <t>23.10.2022 05:30:58</t>
        </is>
      </c>
      <c>
        <v>0.457777777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33.875555</v>
      </c>
      <c>
        <v>0</v>
      </c>
      <c>
        <v>0</v>
      </c>
      <c>
        <v>0</v>
      </c>
      <c>
        <v>0</v>
      </c>
    </row>
    <row>
      <c>
        <v>2398702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 t="inlineStr">
        <is>
          <t>YELKİ TR-5 (M-2339) 35-10-M02339_D D1_49574441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05:23:02</t>
        </is>
      </c>
      <c>
        <is>
          <t>23.10.2022 06:32:34</t>
        </is>
      </c>
      <c>
        <v>1.158888888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100.823333</v>
      </c>
      <c>
        <v>0</v>
      </c>
      <c>
        <v>0</v>
      </c>
      <c>
        <v>0</v>
      </c>
      <c>
        <v>0</v>
      </c>
    </row>
    <row>
      <c>
        <v>2398706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05:24:43</t>
        </is>
      </c>
      <c>
        <is>
          <t>23.10.2022 10:25:32</t>
        </is>
      </c>
      <c>
        <v>5.013611111</v>
      </c>
      <c>
        <v>29</v>
      </c>
      <c>
        <v>177</v>
      </c>
      <c>
        <v>0</v>
      </c>
      <c>
        <v>0</v>
      </c>
      <c>
        <v>0</v>
      </c>
      <c>
        <v>0</v>
      </c>
      <c>
        <v>145.394722</v>
      </c>
      <c>
        <v>887.409167</v>
      </c>
      <c>
        <v>0</v>
      </c>
      <c>
        <v>0</v>
      </c>
      <c>
        <v>0</v>
      </c>
      <c>
        <v>0</v>
      </c>
    </row>
    <row>
      <c>
        <v>2398716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TM-1 35-19-A00004_ZEYTİNALANI İM M07_2054373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23.10.2022 06:04:59</t>
        </is>
      </c>
      <c>
        <is>
          <t>23.10.2022 10:30:05</t>
        </is>
      </c>
      <c>
        <v>4.418333333</v>
      </c>
      <c>
        <v>86</v>
      </c>
      <c>
        <v>8467</v>
      </c>
      <c>
        <v>0</v>
      </c>
      <c>
        <v>0</v>
      </c>
      <c>
        <v>0</v>
      </c>
      <c>
        <v>0</v>
      </c>
      <c>
        <v>379.976667</v>
      </c>
      <c>
        <v>37410.028331</v>
      </c>
      <c>
        <v>0</v>
      </c>
      <c>
        <v>0</v>
      </c>
      <c>
        <v>0</v>
      </c>
      <c>
        <v>0</v>
      </c>
    </row>
    <row>
      <c>
        <v>2398721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45-82-M00128_UZUNAHIRLI-MENTEŞE M04_2090480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07:32:20</t>
        </is>
      </c>
      <c>
        <is>
          <t>23.10.2022 08:19:56</t>
        </is>
      </c>
      <c>
        <v>0.793333333</v>
      </c>
      <c>
        <v>18</v>
      </c>
      <c>
        <v>234</v>
      </c>
      <c>
        <v>0</v>
      </c>
      <c>
        <v>0</v>
      </c>
      <c>
        <v>0</v>
      </c>
      <c>
        <v>0</v>
      </c>
      <c>
        <v>14.28</v>
      </c>
      <c>
        <v>185.64</v>
      </c>
      <c>
        <v>0</v>
      </c>
      <c>
        <v>0</v>
      </c>
      <c>
        <v>0</v>
      </c>
      <c>
        <v>0</v>
      </c>
    </row>
    <row>
      <c>
        <v>2398722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KADIDEĞİRMENİ KÖK 45-82-M00127_DAĞITIM TRAFOSU M04_2091833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07:34:59</t>
        </is>
      </c>
      <c>
        <is>
          <t>23.10.2022 08:18:01</t>
        </is>
      </c>
      <c>
        <v>0.717222222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12.192778</v>
      </c>
      <c>
        <v>0</v>
      </c>
      <c>
        <v>0</v>
      </c>
      <c>
        <v>0</v>
      </c>
      <c>
        <v>0</v>
      </c>
    </row>
    <row>
      <c>
        <v>2398727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SELENDİ TR-16 45-81-M00016_B_56386171_56386171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07:54:28</t>
        </is>
      </c>
      <c>
        <is>
          <t>23.10.2022 09:14:16</t>
        </is>
      </c>
      <c>
        <v>1.33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51.87</v>
      </c>
      <c>
        <v>0</v>
      </c>
      <c>
        <v>0</v>
      </c>
    </row>
    <row>
      <c>
        <v>2398728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08:00:37</t>
        </is>
      </c>
      <c>
        <is>
          <t>23.10.2022 08:09:06</t>
        </is>
      </c>
      <c>
        <v>0.141388888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3.534722</v>
      </c>
      <c>
        <v>17.815</v>
      </c>
      <c>
        <v>5.231389</v>
      </c>
      <c>
        <v>77.198333</v>
      </c>
    </row>
    <row>
      <c>
        <v>2398731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BAKIR KÖK 45-76-M00047_KIRKAĞAÇ OTOYOL DM M06_72212577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08:10:29</t>
        </is>
      </c>
      <c>
        <is>
          <t>23.10.2022 08:23:42</t>
        </is>
      </c>
      <c>
        <v>0.220277777</v>
      </c>
      <c>
        <v>0</v>
      </c>
      <c>
        <v>0</v>
      </c>
      <c>
        <v>154</v>
      </c>
      <c>
        <v>2812</v>
      </c>
      <c>
        <v>2</v>
      </c>
      <c>
        <v>852</v>
      </c>
      <c>
        <v>0</v>
      </c>
      <c>
        <v>0</v>
      </c>
      <c>
        <v>33.922778</v>
      </c>
      <c>
        <v>619.421109</v>
      </c>
      <c>
        <v>0.440556</v>
      </c>
      <c>
        <v>187.676666</v>
      </c>
    </row>
    <row>
      <c>
        <v>2398733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KARAKUYU KÖK 35-22-M00091_KARAKUYU M02_72111688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08:17:09</t>
        </is>
      </c>
      <c>
        <is>
          <t>23.10.2022 09:02:36</t>
        </is>
      </c>
      <c>
        <v>0.7575</v>
      </c>
      <c>
        <v>15</v>
      </c>
      <c>
        <v>425</v>
      </c>
      <c>
        <v>0</v>
      </c>
      <c>
        <v>0</v>
      </c>
      <c>
        <v>0</v>
      </c>
      <c>
        <v>0</v>
      </c>
      <c>
        <v>11.3625</v>
      </c>
      <c>
        <v>321.9375</v>
      </c>
      <c>
        <v>0</v>
      </c>
      <c>
        <v>0</v>
      </c>
      <c>
        <v>0</v>
      </c>
      <c>
        <v>0</v>
      </c>
    </row>
    <row>
      <c>
        <v>2398737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M-2088 35-09-M02088_M-250 M04_75653674</t>
        </is>
      </c>
      <c>
        <v>Yabani Hayvan Teması</v>
      </c>
      <c>
        <v>Dağıtım-OG</v>
      </c>
      <c>
        <v>Uzun</v>
      </c>
      <c>
        <v>Şebeke işletmecisi </v>
      </c>
      <c>
        <v>Bildirimsiz</v>
      </c>
      <c>
        <is>
          <t>23.10.2022 08:23:29</t>
        </is>
      </c>
      <c>
        <is>
          <t>23.10.2022 09:12:40</t>
        </is>
      </c>
      <c>
        <v>0.819722222</v>
      </c>
      <c>
        <v>19</v>
      </c>
      <c>
        <v>859</v>
      </c>
      <c>
        <v>0</v>
      </c>
      <c>
        <v>0</v>
      </c>
      <c>
        <v>0</v>
      </c>
      <c>
        <v>0</v>
      </c>
      <c>
        <v>15.574722</v>
      </c>
      <c>
        <v>704.141389</v>
      </c>
      <c>
        <v>0</v>
      </c>
      <c>
        <v>0</v>
      </c>
      <c>
        <v>0</v>
      </c>
      <c>
        <v>0</v>
      </c>
    </row>
    <row>
      <c>
        <v>2398735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35-20-A00001_ZEYTİNOVA-2 L02_2058793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23.10.2022 08:25:50</t>
        </is>
      </c>
      <c>
        <is>
          <t>23.10.2022 08:26:59</t>
        </is>
      </c>
      <c>
        <v>0.019166666</v>
      </c>
      <c>
        <v>8</v>
      </c>
      <c>
        <v>1403</v>
      </c>
      <c>
        <v>10</v>
      </c>
      <c>
        <v>1479</v>
      </c>
      <c>
        <v>20</v>
      </c>
      <c>
        <v>1665</v>
      </c>
      <c>
        <v>0.153333</v>
      </c>
      <c>
        <v>26.890832</v>
      </c>
      <c>
        <v>0.191667</v>
      </c>
      <c>
        <v>28.347499</v>
      </c>
      <c>
        <v>0.383333</v>
      </c>
      <c>
        <v>31.912499</v>
      </c>
    </row>
    <row>
      <c>
        <v>2398739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DUALAR TR-1 45-82-M00163_45-82-M00163_79766281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23.10.2022 08:26:37</t>
        </is>
      </c>
      <c>
        <is>
          <t>23.10.2022 10:50:45</t>
        </is>
      </c>
      <c>
        <v>2.402222222</v>
      </c>
      <c>
        <v>0</v>
      </c>
      <c>
        <v>116</v>
      </c>
      <c>
        <v>0</v>
      </c>
      <c>
        <v>0</v>
      </c>
      <c>
        <v>0</v>
      </c>
      <c>
        <v>0</v>
      </c>
      <c>
        <v>0</v>
      </c>
      <c>
        <v>278.657778</v>
      </c>
      <c>
        <v>0</v>
      </c>
      <c>
        <v>0</v>
      </c>
      <c>
        <v>0</v>
      </c>
      <c>
        <v>0</v>
      </c>
    </row>
    <row>
      <c>
        <v>2398754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DEVELİKÖY AKÇAALAN TR-2 35-22-M00218_A_56372499_56372499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08:43:26</t>
        </is>
      </c>
      <c>
        <is>
          <t>23.10.2022 10:54:33</t>
        </is>
      </c>
      <c>
        <v>2.185277777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63.373056</v>
      </c>
      <c>
        <v>0</v>
      </c>
      <c>
        <v>0</v>
      </c>
      <c>
        <v>0</v>
      </c>
      <c>
        <v>0</v>
      </c>
    </row>
    <row>
      <c>
        <v>2398746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ULUDERBENT DM 45-73-M00491_ÖRENCİK M01_66856544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23.10.2022 08:44:29</t>
        </is>
      </c>
      <c>
        <is>
          <t>23.10.2022 08:45:29</t>
        </is>
      </c>
      <c>
        <v>0.016666666</v>
      </c>
      <c>
        <v>0</v>
      </c>
      <c>
        <v>3</v>
      </c>
      <c>
        <v>4</v>
      </c>
      <c>
        <v>769</v>
      </c>
      <c>
        <v>3</v>
      </c>
      <c>
        <v>1055</v>
      </c>
      <c>
        <v>0</v>
      </c>
      <c>
        <v>0.05</v>
      </c>
      <c>
        <v>0.066667</v>
      </c>
      <c>
        <v>12.816666</v>
      </c>
      <c>
        <v>0.05</v>
      </c>
      <c>
        <v>17.583333</v>
      </c>
    </row>
    <row>
      <c>
        <v>2398748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K-598 35-01-K00598_35-01-K00598_2348435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23.10.2022 08:45:39</t>
        </is>
      </c>
      <c>
        <is>
          <t>23.10.2022 09:54:07</t>
        </is>
      </c>
      <c>
        <v>1.141111111</v>
      </c>
      <c>
        <v>0</v>
      </c>
      <c>
        <v>185</v>
      </c>
      <c>
        <v>0</v>
      </c>
      <c>
        <v>0</v>
      </c>
      <c>
        <v>0</v>
      </c>
      <c>
        <v>0</v>
      </c>
      <c>
        <v>0</v>
      </c>
      <c>
        <v>211.105556</v>
      </c>
      <c>
        <v>0</v>
      </c>
      <c>
        <v>0</v>
      </c>
      <c>
        <v>0</v>
      </c>
      <c>
        <v>0</v>
      </c>
    </row>
    <row>
      <c>
        <v>2398749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K-435 35-02-K00435_B_56363457_56363457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08:49:09</t>
        </is>
      </c>
      <c>
        <is>
          <t>23.10.2022 11:01:17</t>
        </is>
      </c>
      <c>
        <v>2.202222222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55.055556</v>
      </c>
      <c>
        <v>0</v>
      </c>
      <c>
        <v>0</v>
      </c>
      <c>
        <v>0</v>
      </c>
      <c>
        <v>0</v>
      </c>
    </row>
    <row>
      <c>
        <v>2398756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METAL İŞLERİ TR-12 KÖK 35-22-M00112_TAHTALIÇAY-OĞLANANASI DİZDARLAR SULAMA GRUBU M04_72106699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08:49:41</t>
        </is>
      </c>
      <c>
        <is>
          <t>23.10.2022 09:56:31</t>
        </is>
      </c>
      <c>
        <v>1.113888888</v>
      </c>
      <c>
        <v>13</v>
      </c>
      <c>
        <v>46</v>
      </c>
      <c>
        <v>0</v>
      </c>
      <c>
        <v>0</v>
      </c>
      <c>
        <v>0</v>
      </c>
      <c>
        <v>0</v>
      </c>
      <c>
        <v>14.480556</v>
      </c>
      <c>
        <v>51.238889</v>
      </c>
      <c>
        <v>0</v>
      </c>
      <c>
        <v>0</v>
      </c>
      <c>
        <v>0</v>
      </c>
      <c>
        <v>0</v>
      </c>
    </row>
    <row>
      <c>
        <v>2398750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K-435 35-02-K00435_B_56378495_56378495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08:50:01</t>
        </is>
      </c>
      <c>
        <is>
          <t>23.10.2022 11:03:40</t>
        </is>
      </c>
      <c>
        <v>2.2275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11.1375</v>
      </c>
      <c>
        <v>0</v>
      </c>
      <c>
        <v>0</v>
      </c>
      <c>
        <v>0</v>
      </c>
      <c>
        <v>0</v>
      </c>
    </row>
    <row>
      <c>
        <v>2398751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45-75-M00067_HatBaşıAyırıcı_74492968 M05_74492968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23.10.2022 08:50:12</t>
        </is>
      </c>
      <c>
        <is>
          <t>23.10.2022 09:29:23</t>
        </is>
      </c>
      <c>
        <v>0.653055555</v>
      </c>
      <c>
        <v>0</v>
      </c>
      <c>
        <v>0</v>
      </c>
      <c>
        <v>0</v>
      </c>
      <c>
        <v>0</v>
      </c>
      <c>
        <v>7</v>
      </c>
      <c>
        <v>1136</v>
      </c>
      <c>
        <v>0</v>
      </c>
      <c>
        <v>0</v>
      </c>
      <c>
        <v>0</v>
      </c>
      <c>
        <v>0</v>
      </c>
      <c>
        <v>4.571389</v>
      </c>
      <c>
        <v>741.87111</v>
      </c>
    </row>
    <row>
      <c>
        <v>2398752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TR-74 35-28-L00074_953372702_953372702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23.10.2022 08:51:20</t>
        </is>
      </c>
      <c>
        <is>
          <t>23.10.2022 10:52:36</t>
        </is>
      </c>
      <c>
        <v>2.021111111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18.19</v>
      </c>
      <c>
        <v>0</v>
      </c>
      <c>
        <v>0</v>
      </c>
      <c>
        <v>0</v>
      </c>
      <c>
        <v>0</v>
      </c>
    </row>
    <row>
      <c>
        <v>2398753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 35-26-M00011_11827724_56358729_56358729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23.10.2022 08:58:31</t>
        </is>
      </c>
      <c>
        <is>
          <t>23.10.2022 18:30:27</t>
        </is>
      </c>
      <c>
        <v>9.532222222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333.627778</v>
      </c>
      <c>
        <v>0</v>
      </c>
      <c>
        <v>0</v>
      </c>
      <c>
        <v>0</v>
      </c>
      <c>
        <v>0</v>
      </c>
    </row>
    <row>
      <c>
        <v>2398755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45-82-M00070_TR-17 M01_2322044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08:59:00</t>
        </is>
      </c>
      <c>
        <is>
          <t>23.10.2022 17:44:22</t>
        </is>
      </c>
      <c>
        <v>8.756111111</v>
      </c>
      <c>
        <v>17</v>
      </c>
      <c>
        <v>23224</v>
      </c>
      <c>
        <v>0</v>
      </c>
      <c>
        <v>0</v>
      </c>
      <c>
        <v>0</v>
      </c>
      <c>
        <v>0</v>
      </c>
      <c>
        <v>148.853889</v>
      </c>
      <c>
        <v>203351.924442</v>
      </c>
      <c>
        <v>0</v>
      </c>
      <c>
        <v>0</v>
      </c>
      <c>
        <v>0</v>
      </c>
      <c>
        <v>0</v>
      </c>
    </row>
    <row>
      <c>
        <v>2398780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35-02-A00008_PINARBAŞI-2 M24_2310715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09:00:20</t>
        </is>
      </c>
      <c>
        <is>
          <t>23.10.2022 14:32:13</t>
        </is>
      </c>
      <c>
        <v>5.531388888</v>
      </c>
      <c>
        <v>40</v>
      </c>
      <c>
        <v>4265</v>
      </c>
      <c>
        <v>0</v>
      </c>
      <c>
        <v>0</v>
      </c>
      <c>
        <v>0</v>
      </c>
      <c>
        <v>0</v>
      </c>
      <c>
        <v>221.255556</v>
      </c>
      <c>
        <v>23591.373607</v>
      </c>
      <c>
        <v>0</v>
      </c>
      <c>
        <v>0</v>
      </c>
      <c>
        <v>0</v>
      </c>
      <c>
        <v>0</v>
      </c>
    </row>
    <row>
      <c>
        <v>2398767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35-27-A00002_KEMALPAŞA-2 M09_2306687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09:01:59</t>
        </is>
      </c>
      <c>
        <is>
          <t>23.10.2022 17:14:00</t>
        </is>
      </c>
      <c>
        <v>8.200277777</v>
      </c>
      <c>
        <v>22</v>
      </c>
      <c>
        <v>20924</v>
      </c>
      <c>
        <v>0</v>
      </c>
      <c>
        <v>0</v>
      </c>
      <c>
        <v>0</v>
      </c>
      <c>
        <v>0</v>
      </c>
      <c>
        <v>180.406111</v>
      </c>
      <c>
        <v>171582.612206</v>
      </c>
      <c>
        <v>0</v>
      </c>
      <c>
        <v>0</v>
      </c>
      <c>
        <v>0</v>
      </c>
      <c>
        <v>0</v>
      </c>
    </row>
    <row>
      <c>
        <v>2398774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AHMETBEYLER DM 35-16-M00154_HatBaşıAyırıcı_72293594 M05_72293594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09:02:01</t>
        </is>
      </c>
      <c>
        <is>
          <t>23.10.2022 11:31:07</t>
        </is>
      </c>
      <c>
        <v>2.485</v>
      </c>
      <c>
        <v>0</v>
      </c>
      <c>
        <v>0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226.135</v>
      </c>
    </row>
    <row>
      <c>
        <v>2398771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TR-42 45-77-L00042_TR-43 L02_2107817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09:03:09</t>
        </is>
      </c>
      <c>
        <is>
          <t>23.10.2022 11:31:16</t>
        </is>
      </c>
      <c>
        <v>2.468611111</v>
      </c>
      <c>
        <v>0</v>
      </c>
      <c>
        <v>2</v>
      </c>
      <c>
        <v>25</v>
      </c>
      <c>
        <v>1033</v>
      </c>
      <c>
        <v>111</v>
      </c>
      <c>
        <v>1076</v>
      </c>
      <c>
        <v>0</v>
      </c>
      <c>
        <v>4.937222</v>
      </c>
      <c>
        <v>61.715278</v>
      </c>
      <c>
        <v>2550.075278</v>
      </c>
      <c>
        <v>274.015833</v>
      </c>
      <c>
        <v>2656.225555</v>
      </c>
    </row>
    <row>
      <c>
        <v>2398766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 35-02-M00001_M-1053 M04_78582582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09:05:19</t>
        </is>
      </c>
      <c>
        <is>
          <t>23.10.2022 12:54:56</t>
        </is>
      </c>
      <c>
        <v>3.826944444</v>
      </c>
      <c>
        <v>22</v>
      </c>
      <c>
        <v>2711</v>
      </c>
      <c>
        <v>0</v>
      </c>
      <c>
        <v>0</v>
      </c>
      <c>
        <v>0</v>
      </c>
      <c>
        <v>0</v>
      </c>
      <c>
        <v>84.192778</v>
      </c>
      <c>
        <v>10374.846388</v>
      </c>
      <c>
        <v>0</v>
      </c>
      <c>
        <v>0</v>
      </c>
      <c>
        <v>0</v>
      </c>
      <c>
        <v>0</v>
      </c>
    </row>
    <row>
      <c>
        <v>2398769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L-386 TARABYA EVLERİ 35-18-L00386_A a1b_5930744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23.10.2022 09:05:49</t>
        </is>
      </c>
      <c>
        <is>
          <t>23.10.2022 13:37:03</t>
        </is>
      </c>
      <c>
        <v>4.520555555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54.246667</v>
      </c>
    </row>
    <row>
      <c>
        <v>2398790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İLYASLAR KÖK 45-76-M00048_HatBaşıAyırıcı_53135514 M02_53135514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09:06:19</t>
        </is>
      </c>
      <c>
        <is>
          <t>23.10.2022 10:16:00</t>
        </is>
      </c>
      <c>
        <v>1.161388888</v>
      </c>
      <c>
        <v>0</v>
      </c>
      <c>
        <v>0</v>
      </c>
      <c>
        <v>0</v>
      </c>
      <c>
        <v>0</v>
      </c>
      <c>
        <v>1</v>
      </c>
      <c>
        <v>163</v>
      </c>
      <c>
        <v>0</v>
      </c>
      <c>
        <v>0</v>
      </c>
      <c>
        <v>0</v>
      </c>
      <c>
        <v>0</v>
      </c>
      <c>
        <v>1.161389</v>
      </c>
      <c>
        <v>189.306389</v>
      </c>
    </row>
    <row>
      <c>
        <v>2398772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K-4235 35-03-K04235_A_56367365_56367365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09:06:27</t>
        </is>
      </c>
      <c>
        <is>
          <t>23.10.2022 11:31:34</t>
        </is>
      </c>
      <c>
        <v>2.418611111</v>
      </c>
      <c>
        <v>0</v>
      </c>
      <c>
        <v>93</v>
      </c>
      <c>
        <v>0</v>
      </c>
      <c>
        <v>0</v>
      </c>
      <c>
        <v>0</v>
      </c>
      <c>
        <v>0</v>
      </c>
      <c>
        <v>0</v>
      </c>
      <c>
        <v>224.930833</v>
      </c>
      <c>
        <v>0</v>
      </c>
      <c>
        <v>0</v>
      </c>
      <c>
        <v>0</v>
      </c>
      <c>
        <v>0</v>
      </c>
    </row>
    <row>
      <c>
        <v>2398765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HARMANDALI KÖK 45-71-M00061_NURİ SORMAN M11_72231106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09:06:31</t>
        </is>
      </c>
      <c>
        <is>
          <t>23.10.2022 12:00:58</t>
        </is>
      </c>
      <c>
        <v>2.9075</v>
      </c>
      <c>
        <v>49</v>
      </c>
      <c>
        <v>25</v>
      </c>
      <c>
        <v>0</v>
      </c>
      <c>
        <v>0</v>
      </c>
      <c>
        <v>0</v>
      </c>
      <c>
        <v>0</v>
      </c>
      <c>
        <v>142.4675</v>
      </c>
      <c>
        <v>72.6875</v>
      </c>
      <c>
        <v>0</v>
      </c>
      <c>
        <v>0</v>
      </c>
      <c>
        <v>0</v>
      </c>
      <c>
        <v>0</v>
      </c>
    </row>
    <row>
      <c>
        <v>2398773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K-1606 35-01-K01606_K-322 K03_65797875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23.10.2022 09:09:11</t>
        </is>
      </c>
      <c>
        <is>
          <t>23.10.2022 17:36:25</t>
        </is>
      </c>
      <c>
        <v>8.453888888</v>
      </c>
      <c>
        <v>2</v>
      </c>
      <c>
        <v>16</v>
      </c>
      <c>
        <v>0</v>
      </c>
      <c>
        <v>0</v>
      </c>
      <c>
        <v>0</v>
      </c>
      <c>
        <v>0</v>
      </c>
      <c>
        <v>16.907778</v>
      </c>
      <c>
        <v>135.262222</v>
      </c>
      <c>
        <v>0</v>
      </c>
      <c>
        <v>0</v>
      </c>
      <c>
        <v>0</v>
      </c>
      <c>
        <v>0</v>
      </c>
    </row>
    <row>
      <c>
        <v>2398776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35-27-A00002_KEMALPAŞA-1 M06_2048965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09:13:00</t>
        </is>
      </c>
      <c>
        <is>
          <t>23.10.2022 17:12:27</t>
        </is>
      </c>
      <c>
        <v>7.990833333</v>
      </c>
      <c>
        <v>104</v>
      </c>
      <c>
        <v>622</v>
      </c>
      <c>
        <v>0</v>
      </c>
      <c>
        <v>0</v>
      </c>
      <c>
        <v>0</v>
      </c>
      <c>
        <v>0</v>
      </c>
      <c>
        <v>831.046667</v>
      </c>
      <c>
        <v>4970.298333</v>
      </c>
      <c>
        <v>0</v>
      </c>
      <c>
        <v>0</v>
      </c>
      <c>
        <v>0</v>
      </c>
      <c>
        <v>0</v>
      </c>
    </row>
    <row>
      <c>
        <v>2398779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DM-3/TR-10 SEFERİHİSAR 35-14-M00331_50049809 A01_50050955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09:13:26</t>
        </is>
      </c>
      <c>
        <is>
          <t>23.10.2022 10:03:50</t>
        </is>
      </c>
      <c>
        <v>0.84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34.44</v>
      </c>
      <c>
        <v>0</v>
      </c>
      <c>
        <v>0</v>
      </c>
      <c>
        <v>0</v>
      </c>
      <c>
        <v>0</v>
      </c>
    </row>
    <row>
      <c>
        <v>2398778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35-23-M00022__76654991_76654991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23.10.2022 09:13:52</t>
        </is>
      </c>
      <c>
        <is>
          <t>23.10.2022 11:10:13</t>
        </is>
      </c>
      <c>
        <v>1.939166666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286.996667</v>
      </c>
      <c>
        <v>0</v>
      </c>
      <c>
        <v>0</v>
      </c>
      <c>
        <v>0</v>
      </c>
      <c>
        <v>0</v>
      </c>
    </row>
    <row>
      <c>
        <v>2398764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09:15:18</t>
        </is>
      </c>
      <c>
        <is>
          <t>23.10.2022 14:13:22</t>
        </is>
      </c>
      <c>
        <v>4.967777777</v>
      </c>
      <c>
        <v>260</v>
      </c>
      <c>
        <v>181</v>
      </c>
      <c>
        <v>0</v>
      </c>
      <c>
        <v>0</v>
      </c>
      <c>
        <v>0</v>
      </c>
      <c>
        <v>0</v>
      </c>
      <c>
        <v>1291.622222</v>
      </c>
      <c>
        <v>899.167778</v>
      </c>
      <c>
        <v>0</v>
      </c>
      <c>
        <v>0</v>
      </c>
      <c>
        <v>0</v>
      </c>
      <c>
        <v>0</v>
      </c>
    </row>
    <row>
      <c>
        <v>2398785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KABAZLI KÖK 45-78-M00675_KORDON KÖSEALİ ÇIKIŞ M02_65971404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09:17:36</t>
        </is>
      </c>
      <c>
        <is>
          <t>23.10.2022 15:51:51</t>
        </is>
      </c>
      <c>
        <v>6.570833333</v>
      </c>
      <c>
        <v>34</v>
      </c>
      <c>
        <v>13</v>
      </c>
      <c>
        <v>0</v>
      </c>
      <c>
        <v>0</v>
      </c>
      <c>
        <v>5</v>
      </c>
      <c>
        <v>0</v>
      </c>
      <c>
        <v>223.408333</v>
      </c>
      <c>
        <v>85.420833</v>
      </c>
      <c>
        <v>0</v>
      </c>
      <c>
        <v>0</v>
      </c>
      <c>
        <v>32.854167</v>
      </c>
      <c>
        <v>0</v>
      </c>
    </row>
    <row>
      <c>
        <v>2398777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YEŞİLYURT TR-4 45-73-M00801_45-73-M00801_2358188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09:17:49</t>
        </is>
      </c>
      <c>
        <is>
          <t>23.10.2022 15:42:27</t>
        </is>
      </c>
      <c>
        <v>6.410555555</v>
      </c>
      <c>
        <v>0</v>
      </c>
      <c>
        <v>196</v>
      </c>
      <c>
        <v>0</v>
      </c>
      <c>
        <v>0</v>
      </c>
      <c>
        <v>0</v>
      </c>
      <c>
        <v>0</v>
      </c>
      <c>
        <v>0</v>
      </c>
      <c>
        <v>1256.468889</v>
      </c>
      <c>
        <v>0</v>
      </c>
      <c>
        <v>0</v>
      </c>
      <c>
        <v>0</v>
      </c>
      <c>
        <v>0</v>
      </c>
    </row>
    <row>
      <c>
        <v>2398787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 35-26-M00011_12125701_56358360_56358360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23.10.2022 09:19:14</t>
        </is>
      </c>
      <c>
        <is>
          <t>23.10.2022 18:25:31</t>
        </is>
      </c>
      <c>
        <v>9.104722222</v>
      </c>
      <c>
        <v>0</v>
      </c>
      <c>
        <v>167</v>
      </c>
      <c>
        <v>0</v>
      </c>
      <c>
        <v>0</v>
      </c>
      <c>
        <v>0</v>
      </c>
      <c>
        <v>0</v>
      </c>
      <c>
        <v>0</v>
      </c>
      <c>
        <v>1520.488611</v>
      </c>
      <c>
        <v>0</v>
      </c>
      <c>
        <v>0</v>
      </c>
      <c>
        <v>0</v>
      </c>
      <c>
        <v>0</v>
      </c>
    </row>
    <row>
      <c>
        <v>2398788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35-17-A00001_DERSAN-1 M26_2055284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23.10.2022 09:19:22</t>
        </is>
      </c>
      <c>
        <is>
          <t>23.10.2022 13:17:13</t>
        </is>
      </c>
      <c>
        <v>3.964166666</v>
      </c>
      <c>
        <v>50</v>
      </c>
      <c>
        <v>6826</v>
      </c>
      <c>
        <v>0</v>
      </c>
      <c>
        <v>0</v>
      </c>
      <c>
        <v>0</v>
      </c>
      <c>
        <v>0</v>
      </c>
      <c>
        <v>198.208333</v>
      </c>
      <c>
        <v>27059.401662</v>
      </c>
      <c>
        <v>0</v>
      </c>
      <c>
        <v>0</v>
      </c>
      <c>
        <v>0</v>
      </c>
      <c>
        <v>0</v>
      </c>
    </row>
    <row>
      <c>
        <v>2398789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35-17-A00001_DERSAN-2 M27_2055285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09:20:00</t>
        </is>
      </c>
      <c>
        <is>
          <t>23.10.2022 13:18:10</t>
        </is>
      </c>
      <c>
        <v>3.969444444</v>
      </c>
      <c>
        <v>30</v>
      </c>
      <c>
        <v>3013</v>
      </c>
      <c>
        <v>0</v>
      </c>
      <c>
        <v>0</v>
      </c>
      <c>
        <v>0</v>
      </c>
      <c>
        <v>0</v>
      </c>
      <c>
        <v>119.083333</v>
      </c>
      <c>
        <v>11959.93611</v>
      </c>
      <c>
        <v>0</v>
      </c>
      <c>
        <v>0</v>
      </c>
      <c>
        <v>0</v>
      </c>
      <c>
        <v>0</v>
      </c>
    </row>
    <row>
      <c>
        <v>2398792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09:21:16</t>
        </is>
      </c>
      <c>
        <is>
          <t>23.10.2022 17:23:54</t>
        </is>
      </c>
      <c>
        <v>8.043888888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40.219444</v>
      </c>
    </row>
    <row>
      <c>
        <v>2398793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TR-9 35-26-M00009__60984611_60984611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23.10.2022 09:24:06</t>
        </is>
      </c>
      <c>
        <is>
          <t>23.10.2022 12:39:57</t>
        </is>
      </c>
      <c>
        <v>3.264166666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52.226667</v>
      </c>
      <c>
        <v>0</v>
      </c>
      <c>
        <v>0</v>
      </c>
      <c>
        <v>0</v>
      </c>
      <c>
        <v>0</v>
      </c>
    </row>
    <row>
      <c>
        <v>2398794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35-22-M00300_DM-1/TR-1 M04_2095184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23.10.2022 09:25:59</t>
        </is>
      </c>
      <c>
        <is>
          <t>23.10.2022 18:23:16</t>
        </is>
      </c>
      <c>
        <v>8.954722222</v>
      </c>
      <c>
        <v>15</v>
      </c>
      <c>
        <v>225</v>
      </c>
      <c>
        <v>0</v>
      </c>
      <c>
        <v>0</v>
      </c>
      <c>
        <v>0</v>
      </c>
      <c>
        <v>0</v>
      </c>
      <c>
        <v>134.320833</v>
      </c>
      <c>
        <v>2014.8125</v>
      </c>
      <c>
        <v>0</v>
      </c>
      <c>
        <v>0</v>
      </c>
      <c>
        <v>0</v>
      </c>
      <c>
        <v>0</v>
      </c>
    </row>
    <row>
      <c>
        <v>2398844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DERİCİ KÖK 45-84-M00003_RAZOĞLU M07_2313984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08:40:05</t>
        </is>
      </c>
      <c>
        <is>
          <t>23.10.2022 11:08:15</t>
        </is>
      </c>
      <c>
        <v>2.469444444</v>
      </c>
      <c>
        <v>0</v>
      </c>
      <c>
        <v>0</v>
      </c>
      <c>
        <v>1</v>
      </c>
      <c>
        <v>0</v>
      </c>
      <c>
        <v>130</v>
      </c>
      <c>
        <v>5</v>
      </c>
      <c>
        <v>0</v>
      </c>
      <c>
        <v>0</v>
      </c>
      <c>
        <v>2.469444</v>
      </c>
      <c>
        <v>0</v>
      </c>
      <c>
        <v>321.027778</v>
      </c>
      <c>
        <v>12.347222</v>
      </c>
    </row>
    <row>
      <c>
        <v>2401001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02:13:00</t>
        </is>
      </c>
      <c>
        <is>
          <t>23.10.2022 02:19:00</t>
        </is>
      </c>
      <c>
        <v>0.1</v>
      </c>
      <c>
        <v>33</v>
      </c>
      <c>
        <v>342</v>
      </c>
      <c>
        <v>0</v>
      </c>
      <c>
        <v>0</v>
      </c>
      <c>
        <v>0</v>
      </c>
      <c>
        <v>0</v>
      </c>
      <c>
        <v>3.3</v>
      </c>
      <c>
        <v>34.2</v>
      </c>
      <c>
        <v>0</v>
      </c>
      <c>
        <v>0</v>
      </c>
      <c>
        <v>0</v>
      </c>
      <c>
        <v>0</v>
      </c>
    </row>
    <row>
      <c>
        <v>2398665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L-220 35-18-L00220_B B03b_78660206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23.10.2022 02:08:07</t>
        </is>
      </c>
      <c>
        <is>
          <t>23.10.2022 05:54:48</t>
        </is>
      </c>
      <c>
        <v>3.778055555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7.556111</v>
      </c>
      <c>
        <v>0</v>
      </c>
      <c>
        <v>0</v>
      </c>
    </row>
    <row>
      <c>
        <v>2398662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PAYAMLI M-1 KÖK 35-25-M00175_KARAYOLLARI M08_72056736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01:36:13</t>
        </is>
      </c>
      <c>
        <is>
          <t>23.10.2022 01:53:42</t>
        </is>
      </c>
      <c>
        <v>0.291388888</v>
      </c>
      <c>
        <v>0</v>
      </c>
      <c>
        <v>1445</v>
      </c>
      <c>
        <v>0</v>
      </c>
      <c>
        <v>0</v>
      </c>
      <c>
        <v>0</v>
      </c>
      <c>
        <v>0</v>
      </c>
      <c>
        <v>0</v>
      </c>
      <c>
        <v>421.056943</v>
      </c>
      <c>
        <v>0</v>
      </c>
      <c>
        <v>0</v>
      </c>
      <c>
        <v>0</v>
      </c>
      <c>
        <v>0</v>
      </c>
    </row>
    <row>
      <c>
        <v>2398659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DEMİRCİ TM 45-74-A00001_HatBaşıAyırıcı_53134281 M15_53134281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00:41:55</t>
        </is>
      </c>
      <c>
        <is>
          <t>23.10.2022 01:48:51</t>
        </is>
      </c>
      <c>
        <v>1.115555555</v>
      </c>
      <c>
        <v>0</v>
      </c>
      <c>
        <v>0</v>
      </c>
      <c>
        <v>0</v>
      </c>
      <c>
        <v>0</v>
      </c>
      <c>
        <v>3</v>
      </c>
      <c>
        <v>546</v>
      </c>
      <c>
        <v>0</v>
      </c>
      <c>
        <v>0</v>
      </c>
      <c>
        <v>0</v>
      </c>
      <c>
        <v>0</v>
      </c>
      <c>
        <v>3.346667</v>
      </c>
      <c>
        <v>609.093333</v>
      </c>
    </row>
    <row>
      <c>
        <v>2398804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YAKAKÖY KÖK 45-75-M00067_HatBaşıAyırıcı_53134976 M05_53134976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09:30:10</t>
        </is>
      </c>
      <c>
        <is>
          <t>23.10.2022 10:22:24</t>
        </is>
      </c>
      <c>
        <v>0.870555555</v>
      </c>
      <c>
        <v>0</v>
      </c>
      <c>
        <v>0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16.540556</v>
      </c>
    </row>
    <row>
      <c>
        <v>2398801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45-71-M00185_OSMANCALI M04_72256928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09:31:39</t>
        </is>
      </c>
      <c>
        <is>
          <t>23.10.2022 16:55:37</t>
        </is>
      </c>
      <c>
        <v>7.399444444</v>
      </c>
      <c>
        <v>59</v>
      </c>
      <c>
        <v>1494</v>
      </c>
      <c>
        <v>0</v>
      </c>
      <c>
        <v>0</v>
      </c>
      <c>
        <v>0</v>
      </c>
      <c>
        <v>0</v>
      </c>
      <c>
        <v>436.567222</v>
      </c>
      <c>
        <v>11054.769999</v>
      </c>
      <c>
        <v>0</v>
      </c>
      <c>
        <v>0</v>
      </c>
      <c>
        <v>0</v>
      </c>
      <c>
        <v>0</v>
      </c>
    </row>
    <row>
      <c>
        <v>2398800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DM-3/09 (YAYLA KABİN) 45-71-M00120_D_56397617_56397617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23.10.2022 09:33:39</t>
        </is>
      </c>
      <c>
        <is>
          <t>23.10.2022 11:27:52</t>
        </is>
      </c>
      <c>
        <v>1.903611111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287.445278</v>
      </c>
      <c>
        <v>0</v>
      </c>
      <c>
        <v>0</v>
      </c>
      <c>
        <v>0</v>
      </c>
      <c>
        <v>0</v>
      </c>
    </row>
    <row>
      <c>
        <v>2398798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YAZIBAŞI DM-4 35-26-M00633_ŞEMSİOĞLU M01_66127401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23.10.2022 09:33:45</t>
        </is>
      </c>
      <c>
        <is>
          <t>23.10.2022 13:34:35</t>
        </is>
      </c>
      <c>
        <v>4.013888888</v>
      </c>
      <c>
        <v>9</v>
      </c>
      <c>
        <v>0</v>
      </c>
      <c>
        <v>0</v>
      </c>
      <c>
        <v>0</v>
      </c>
      <c>
        <v>0</v>
      </c>
      <c>
        <v>0</v>
      </c>
      <c>
        <v>36.125</v>
      </c>
      <c>
        <v>0</v>
      </c>
      <c>
        <v>0</v>
      </c>
      <c>
        <v>0</v>
      </c>
      <c>
        <v>0</v>
      </c>
      <c>
        <v>0</v>
      </c>
    </row>
    <row>
      <c>
        <v>2398802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M-251 35-09-M00251_M-252 M03_47547415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23.10.2022 09:36:18</t>
        </is>
      </c>
      <c>
        <is>
          <t>23.10.2022 11:06:11</t>
        </is>
      </c>
      <c>
        <v>1.498055555</v>
      </c>
      <c>
        <v>15</v>
      </c>
      <c>
        <v>625</v>
      </c>
      <c>
        <v>0</v>
      </c>
      <c>
        <v>0</v>
      </c>
      <c>
        <v>0</v>
      </c>
      <c>
        <v>0</v>
      </c>
      <c>
        <v>22.470833</v>
      </c>
      <c>
        <v>936.284722</v>
      </c>
      <c>
        <v>0</v>
      </c>
      <c>
        <v>0</v>
      </c>
      <c>
        <v>0</v>
      </c>
      <c>
        <v>0</v>
      </c>
    </row>
    <row>
      <c>
        <v>2398803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HATİCE DOĞRU ÖZEL TR2 45-71-M00955Ö_45-71-M00955Ö_2370337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23.10.2022 09:36:34</t>
        </is>
      </c>
      <c>
        <is>
          <t>23.10.2022 12:58:00</t>
        </is>
      </c>
      <c>
        <v>3.357222222</v>
      </c>
      <c>
        <v>8</v>
      </c>
      <c>
        <v>0</v>
      </c>
      <c>
        <v>0</v>
      </c>
      <c>
        <v>0</v>
      </c>
      <c>
        <v>0</v>
      </c>
      <c>
        <v>0</v>
      </c>
      <c>
        <v>26.857778</v>
      </c>
      <c>
        <v>0</v>
      </c>
      <c>
        <v>0</v>
      </c>
      <c>
        <v>0</v>
      </c>
      <c>
        <v>0</v>
      </c>
      <c>
        <v>0</v>
      </c>
    </row>
    <row>
      <c>
        <v>2398813</v>
      </c>
      <c>
        <v>1</v>
      </c>
      <c>
        <is>
          <t>İZMİR</t>
        </is>
      </c>
      <c>
        <v>ÇİĞLİ</v>
      </c>
      <c>
        <is>
          <t>KÖK</t>
        </is>
      </c>
      <c t="inlineStr">
        <is>
          <t>M-362 35-09-M00362_M-447 M03_47555429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09:41:25</t>
        </is>
      </c>
      <c>
        <is>
          <t>23.10.2022 14:40:42</t>
        </is>
      </c>
      <c>
        <v>4.988055555</v>
      </c>
      <c>
        <v>1</v>
      </c>
      <c>
        <v>770</v>
      </c>
      <c>
        <v>0</v>
      </c>
      <c>
        <v>0</v>
      </c>
      <c>
        <v>0</v>
      </c>
      <c>
        <v>0</v>
      </c>
      <c>
        <v>4.988056</v>
      </c>
      <c>
        <v>3840.802777</v>
      </c>
      <c>
        <v>0</v>
      </c>
      <c>
        <v>0</v>
      </c>
      <c>
        <v>0</v>
      </c>
      <c>
        <v>0</v>
      </c>
    </row>
    <row>
      <c>
        <v>2398805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İM-1 35-16-A00001_ŞEHİR-3 L03_2093767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09:41:44</t>
        </is>
      </c>
      <c>
        <is>
          <t>23.10.2022 09:47:12</t>
        </is>
      </c>
      <c>
        <v>0.091111111</v>
      </c>
      <c>
        <v>3</v>
      </c>
      <c>
        <v>3904</v>
      </c>
      <c>
        <v>0</v>
      </c>
      <c>
        <v>0</v>
      </c>
      <c>
        <v>0</v>
      </c>
      <c>
        <v>0</v>
      </c>
      <c>
        <v>0.273333</v>
      </c>
      <c>
        <v>355.697777</v>
      </c>
      <c>
        <v>0</v>
      </c>
      <c>
        <v>0</v>
      </c>
      <c>
        <v>0</v>
      </c>
      <c>
        <v>0</v>
      </c>
    </row>
    <row>
      <c>
        <v>2398812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BALIKLIOVA DM 35-19-L00270_BALIKLIOVA TR-5  TR-8 L04_2314437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09:47:49</t>
        </is>
      </c>
      <c>
        <is>
          <t>23.10.2022 10:50:43</t>
        </is>
      </c>
      <c>
        <v>1.048333333</v>
      </c>
      <c>
        <v>1</v>
      </c>
      <c>
        <v>990</v>
      </c>
      <c>
        <v>0</v>
      </c>
      <c>
        <v>0</v>
      </c>
      <c>
        <v>0</v>
      </c>
      <c>
        <v>0</v>
      </c>
      <c>
        <v>1.048333</v>
      </c>
      <c>
        <v>1037.85</v>
      </c>
      <c>
        <v>0</v>
      </c>
      <c>
        <v>0</v>
      </c>
      <c>
        <v>0</v>
      </c>
      <c>
        <v>0</v>
      </c>
    </row>
    <row>
      <c>
        <v>2398811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M-2346 35-03-M02346_35-03-M02346_47275162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23.10.2022 09:49:40</t>
        </is>
      </c>
      <c>
        <is>
          <t>23.10.2022 10:45:46</t>
        </is>
      </c>
      <c>
        <v>0.935</v>
      </c>
      <c>
        <v>0</v>
      </c>
      <c>
        <v>265</v>
      </c>
      <c>
        <v>0</v>
      </c>
      <c>
        <v>0</v>
      </c>
      <c>
        <v>0</v>
      </c>
      <c>
        <v>0</v>
      </c>
      <c>
        <v>0</v>
      </c>
      <c>
        <v>247.775</v>
      </c>
      <c>
        <v>0</v>
      </c>
      <c>
        <v>0</v>
      </c>
      <c>
        <v>0</v>
      </c>
      <c>
        <v>0</v>
      </c>
    </row>
    <row>
      <c>
        <v>2398814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35-26-A00004_KÖYLER-3 L45_2305569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23.10.2022 09:51:00</t>
        </is>
      </c>
      <c>
        <is>
          <t>23.10.2022 09:53:13</t>
        </is>
      </c>
      <c>
        <v>0.037202777</v>
      </c>
      <c>
        <v>182</v>
      </c>
      <c>
        <v>530</v>
      </c>
      <c>
        <v>0</v>
      </c>
      <c>
        <v>0</v>
      </c>
      <c>
        <v>0</v>
      </c>
      <c>
        <v>0</v>
      </c>
      <c>
        <v>6.770905</v>
      </c>
      <c>
        <v>19.717472</v>
      </c>
      <c>
        <v>0</v>
      </c>
      <c>
        <v>0</v>
      </c>
      <c>
        <v>0</v>
      </c>
      <c>
        <v>0</v>
      </c>
    </row>
    <row>
      <c>
        <v>2398816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TR-1 35-31-L00001_TR-2 L03_72244632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23.10.2022 09:52:07</t>
        </is>
      </c>
      <c>
        <is>
          <t>23.10.2022 10:05:20</t>
        </is>
      </c>
      <c>
        <v>0.220277777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20.045278</v>
      </c>
      <c>
        <v>0</v>
      </c>
      <c>
        <v>0</v>
      </c>
    </row>
    <row>
      <c>
        <v>2398818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KIZILCAAVLU KÖK 35-29-L00056_KIZILCAAVLU ENH L05_72209689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09:52:59</t>
        </is>
      </c>
      <c>
        <is>
          <t>23.10.2022 13:54:51</t>
        </is>
      </c>
      <c>
        <v>4.031111111</v>
      </c>
      <c>
        <v>0</v>
      </c>
      <c>
        <v>0</v>
      </c>
      <c>
        <v>0</v>
      </c>
      <c>
        <v>0</v>
      </c>
      <c>
        <v>9</v>
      </c>
      <c>
        <v>424</v>
      </c>
      <c>
        <v>0</v>
      </c>
      <c>
        <v>0</v>
      </c>
      <c>
        <v>0</v>
      </c>
      <c>
        <v>0</v>
      </c>
      <c>
        <v>36.28</v>
      </c>
      <c>
        <v>1709.191111</v>
      </c>
    </row>
    <row>
      <c>
        <v>2398820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35-27-A00002_ARMUTLU-2 M01_2319665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09:58:42</t>
        </is>
      </c>
      <c>
        <is>
          <t>23.10.2022 10:04:50</t>
        </is>
      </c>
      <c>
        <v>0.102355555</v>
      </c>
      <c>
        <v>98</v>
      </c>
      <c>
        <v>80</v>
      </c>
      <c>
        <v>0</v>
      </c>
      <c>
        <v>0</v>
      </c>
      <c>
        <v>0</v>
      </c>
      <c>
        <v>0</v>
      </c>
      <c>
        <v>10.030844</v>
      </c>
      <c>
        <v>8.188444</v>
      </c>
      <c>
        <v>0</v>
      </c>
      <c>
        <v>0</v>
      </c>
      <c>
        <v>0</v>
      </c>
      <c>
        <v>0</v>
      </c>
    </row>
    <row>
      <c>
        <v>2398821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35-27-A00002_ARMUTLU-1 M02_2319666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09:59:19</t>
        </is>
      </c>
      <c>
        <is>
          <t>23.10.2022 10:20:58</t>
        </is>
      </c>
      <c>
        <v>0.360833333</v>
      </c>
      <c>
        <v>688</v>
      </c>
      <c>
        <v>17840</v>
      </c>
      <c>
        <v>0</v>
      </c>
      <c>
        <v>0</v>
      </c>
      <c>
        <v>0</v>
      </c>
      <c>
        <v>0</v>
      </c>
      <c>
        <v>248.253333</v>
      </c>
      <c>
        <v>6437.266661</v>
      </c>
      <c>
        <v>0</v>
      </c>
      <c>
        <v>0</v>
      </c>
      <c>
        <v>0</v>
      </c>
      <c>
        <v>0</v>
      </c>
    </row>
    <row>
      <c>
        <v>2398822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TR-114 35-26-M00114_CANET/TORBALI DEVLET HASTANESİ M01_65974760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09:59:47</t>
        </is>
      </c>
      <c>
        <is>
          <t>23.10.2022 12:33:09</t>
        </is>
      </c>
      <c>
        <v>2.556111111</v>
      </c>
      <c>
        <v>1</v>
      </c>
      <c>
        <v>0</v>
      </c>
      <c>
        <v>0</v>
      </c>
      <c>
        <v>0</v>
      </c>
      <c>
        <v>0</v>
      </c>
      <c>
        <v>0</v>
      </c>
      <c>
        <v>2.556111</v>
      </c>
      <c>
        <v>0</v>
      </c>
      <c>
        <v>0</v>
      </c>
      <c>
        <v>0</v>
      </c>
      <c>
        <v>0</v>
      </c>
      <c>
        <v>0</v>
      </c>
    </row>
    <row>
      <c>
        <v>2398827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TURGUTALP TR-1 45-71-M01762_45-71-M01762_2349726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23.10.2022 10:11:02</t>
        </is>
      </c>
      <c>
        <is>
          <t>23.10.2022 11:34:16</t>
        </is>
      </c>
      <c>
        <v>1.387222222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70.748333</v>
      </c>
      <c>
        <v>0</v>
      </c>
      <c>
        <v>0</v>
      </c>
      <c>
        <v>0</v>
      </c>
      <c>
        <v>0</v>
      </c>
    </row>
    <row>
      <c>
        <v>2398826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KAYALIOĞLU TR-8 45-72-L00073_TR-7 GİRİŞ RİNG L02_2101833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10:11:19</t>
        </is>
      </c>
      <c>
        <is>
          <t>23.10.2022 10:47:02</t>
        </is>
      </c>
      <c>
        <v>0.595277777</v>
      </c>
      <c>
        <v>0</v>
      </c>
      <c>
        <v>533</v>
      </c>
      <c>
        <v>0</v>
      </c>
      <c>
        <v>0</v>
      </c>
      <c>
        <v>0</v>
      </c>
      <c>
        <v>0</v>
      </c>
      <c>
        <v>0</v>
      </c>
      <c>
        <v>317.283055</v>
      </c>
      <c>
        <v>0</v>
      </c>
      <c>
        <v>0</v>
      </c>
      <c>
        <v>0</v>
      </c>
      <c>
        <v>0</v>
      </c>
    </row>
    <row>
      <c>
        <v>2398830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TR-13 35-31-L00013_TR-15 L03_2337241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10:21:00</t>
        </is>
      </c>
      <c>
        <is>
          <t>23.10.2022 11:11:20</t>
        </is>
      </c>
      <c>
        <v>0.838888888</v>
      </c>
      <c>
        <v>0</v>
      </c>
      <c>
        <v>0</v>
      </c>
      <c>
        <v>2</v>
      </c>
      <c>
        <v>254</v>
      </c>
      <c>
        <v>0</v>
      </c>
      <c>
        <v>0</v>
      </c>
      <c>
        <v>0</v>
      </c>
      <c>
        <v>0</v>
      </c>
      <c>
        <v>1.677778</v>
      </c>
      <c>
        <v>213.077778</v>
      </c>
      <c>
        <v>0</v>
      </c>
      <c>
        <v>0</v>
      </c>
    </row>
    <row>
      <c>
        <v>2398832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TR-14 35-32-L00014_946411851_946411851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10:26:48</t>
        </is>
      </c>
      <c>
        <is>
          <t>23.10.2022 12:03:21</t>
        </is>
      </c>
      <c>
        <v>1.609166666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1.609167</v>
      </c>
      <c>
        <v>0</v>
      </c>
      <c>
        <v>0</v>
      </c>
    </row>
    <row>
      <c>
        <v>2398834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10:29:00</t>
        </is>
      </c>
      <c>
        <is>
          <t>23.10.2022 11:19:59</t>
        </is>
      </c>
      <c>
        <v>0.849722222</v>
      </c>
      <c>
        <v>91</v>
      </c>
      <c>
        <v>149</v>
      </c>
      <c>
        <v>0</v>
      </c>
      <c>
        <v>0</v>
      </c>
      <c>
        <v>0</v>
      </c>
      <c>
        <v>0</v>
      </c>
      <c>
        <v>77.324722</v>
      </c>
      <c>
        <v>126.608611</v>
      </c>
      <c>
        <v>0</v>
      </c>
      <c>
        <v>0</v>
      </c>
      <c>
        <v>0</v>
      </c>
      <c>
        <v>0</v>
      </c>
    </row>
    <row>
      <c>
        <v>2398836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10:33:01</t>
        </is>
      </c>
      <c>
        <is>
          <t>23.10.2022 11:29:47</t>
        </is>
      </c>
      <c>
        <v>0.946111111</v>
      </c>
      <c>
        <v>33</v>
      </c>
      <c>
        <v>342</v>
      </c>
      <c>
        <v>0</v>
      </c>
      <c>
        <v>0</v>
      </c>
      <c>
        <v>0</v>
      </c>
      <c>
        <v>0</v>
      </c>
      <c>
        <v>31.221667</v>
      </c>
      <c>
        <v>323.57</v>
      </c>
      <c>
        <v>0</v>
      </c>
      <c>
        <v>0</v>
      </c>
      <c>
        <v>0</v>
      </c>
      <c>
        <v>0</v>
      </c>
    </row>
    <row>
      <c>
        <v>2398842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KILAVUZLAR TR-4 45-74-M00197_A_56352238_56352238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10:36:11</t>
        </is>
      </c>
      <c>
        <is>
          <t>23.10.2022 12:58:19</t>
        </is>
      </c>
      <c>
        <v>2.368888888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26.057778</v>
      </c>
    </row>
    <row>
      <c>
        <v>2398839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DM-3/TR-10 SEFERİHİSAR 35-14-M00331_956634333_956634333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10:38:06</t>
        </is>
      </c>
      <c>
        <is>
          <t>23.10.2022 11:10:16</t>
        </is>
      </c>
      <c>
        <v>0.536111111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1.608333</v>
      </c>
      <c>
        <v>0</v>
      </c>
      <c>
        <v>0</v>
      </c>
      <c>
        <v>0</v>
      </c>
      <c>
        <v>0</v>
      </c>
    </row>
    <row>
      <c>
        <v>2398851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ZEYTİNALAN İM 35-19-A00002_HatBaşıAyırıcı_53134102 M11_53134102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10:39:18</t>
        </is>
      </c>
      <c>
        <is>
          <t>23.10.2022 14:34:32</t>
        </is>
      </c>
      <c>
        <v>3.920555555</v>
      </c>
      <c>
        <v>3</v>
      </c>
      <c>
        <v>64</v>
      </c>
      <c>
        <v>0</v>
      </c>
      <c>
        <v>0</v>
      </c>
      <c>
        <v>0</v>
      </c>
      <c>
        <v>0</v>
      </c>
      <c>
        <v>11.761667</v>
      </c>
      <c>
        <v>250.915556</v>
      </c>
      <c>
        <v>0</v>
      </c>
      <c>
        <v>0</v>
      </c>
      <c>
        <v>0</v>
      </c>
      <c>
        <v>0</v>
      </c>
    </row>
    <row>
      <c>
        <v>2398840</v>
      </c>
      <c>
        <v>1</v>
      </c>
      <c>
        <is>
          <t>İZMİR</t>
        </is>
      </c>
      <c>
        <v>MENDERES</v>
      </c>
      <c>
        <is>
          <t>Saha Dağıtım Kutusu (SDK)</t>
        </is>
      </c>
      <c t="inlineStr">
        <is>
          <t>TR-17 (DM-2/TR-15) 35-22-M00017_G G01_57815288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10:40:00</t>
        </is>
      </c>
      <c>
        <is>
          <t>23.10.2022 17:24:32</t>
        </is>
      </c>
      <c>
        <v>6.742222222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633.768889</v>
      </c>
      <c>
        <v>0</v>
      </c>
      <c>
        <v>0</v>
      </c>
      <c>
        <v>0</v>
      </c>
      <c>
        <v>0</v>
      </c>
    </row>
    <row>
      <c>
        <v>2398843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K-777 35-02-K00777_C_56365166_56365166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10:44:54</t>
        </is>
      </c>
      <c>
        <is>
          <t>23.10.2022 12:50:37</t>
        </is>
      </c>
      <c>
        <v>2.095277777</v>
      </c>
      <c>
        <v>0</v>
      </c>
      <c>
        <v>236</v>
      </c>
      <c>
        <v>0</v>
      </c>
      <c>
        <v>0</v>
      </c>
      <c>
        <v>0</v>
      </c>
      <c>
        <v>0</v>
      </c>
      <c>
        <v>0</v>
      </c>
      <c>
        <v>494.485555</v>
      </c>
      <c>
        <v>0</v>
      </c>
      <c>
        <v>0</v>
      </c>
      <c>
        <v>0</v>
      </c>
      <c>
        <v>0</v>
      </c>
    </row>
    <row>
      <c>
        <v>2398846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K-2318 35-01-K02318_910640353_910640353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10:45:45</t>
        </is>
      </c>
      <c>
        <is>
          <t>23.10.2022 14:35:35</t>
        </is>
      </c>
      <c>
        <v>3.830555555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76.611111</v>
      </c>
      <c>
        <v>0</v>
      </c>
      <c>
        <v>0</v>
      </c>
      <c>
        <v>0</v>
      </c>
      <c>
        <v>0</v>
      </c>
    </row>
    <row>
      <c>
        <v>2398845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ÇİNİLİKÖY TR-4 35-27-L00334_35-27-L00334_2350673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23.10.2022 10:46:27</t>
        </is>
      </c>
      <c>
        <is>
          <t>23.10.2022 10:59:29</t>
        </is>
      </c>
      <c>
        <v>0.217222222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4.996111</v>
      </c>
      <c>
        <v>0</v>
      </c>
      <c>
        <v>0</v>
      </c>
      <c>
        <v>0</v>
      </c>
      <c>
        <v>0</v>
      </c>
    </row>
    <row>
      <c>
        <v>2398848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M-359 35-14-M00359_956641097_956641097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10:47:08</t>
        </is>
      </c>
      <c>
        <is>
          <t>23.10.2022 11:41:15</t>
        </is>
      </c>
      <c>
        <v>0.901944444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0.901944</v>
      </c>
      <c>
        <v>0</v>
      </c>
      <c>
        <v>0</v>
      </c>
      <c>
        <v>0</v>
      </c>
      <c>
        <v>0</v>
      </c>
    </row>
    <row>
      <c>
        <v>2398847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TR-58 35-19-L00058_TR-156 L02_76784108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10:51:02</t>
        </is>
      </c>
      <c>
        <is>
          <t>23.10.2022 15:15:32</t>
        </is>
      </c>
      <c>
        <v>4.408333333</v>
      </c>
      <c>
        <v>0</v>
      </c>
      <c>
        <v>272</v>
      </c>
      <c>
        <v>0</v>
      </c>
      <c>
        <v>0</v>
      </c>
      <c>
        <v>0</v>
      </c>
      <c>
        <v>0</v>
      </c>
      <c>
        <v>0</v>
      </c>
      <c>
        <v>1199.066667</v>
      </c>
      <c>
        <v>0</v>
      </c>
      <c>
        <v>0</v>
      </c>
      <c>
        <v>0</v>
      </c>
      <c>
        <v>0</v>
      </c>
    </row>
    <row>
      <c>
        <v>2398849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M-11 GERMİYAN 35-18-M00011_950442053_950442053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10:52:15</t>
        </is>
      </c>
      <c>
        <is>
          <t>23.10.2022 13:23:50</t>
        </is>
      </c>
      <c>
        <v>2.526388888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2.526389</v>
      </c>
    </row>
    <row>
      <c>
        <v>2398850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GÜZELKÖY TR 45-71-M00984_953190614_953190614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10:56:08</t>
        </is>
      </c>
      <c>
        <is>
          <t>23.10.2022 13:03:59</t>
        </is>
      </c>
      <c>
        <v>2.130833333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6.3925</v>
      </c>
      <c>
        <v>0</v>
      </c>
      <c>
        <v>0</v>
      </c>
      <c>
        <v>0</v>
      </c>
      <c>
        <v>0</v>
      </c>
    </row>
    <row>
      <c>
        <v>2398852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ZEYTİNLİPARK DM (M-400) 35-17-M00400_M-91 M03_66434805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10:58:19</t>
        </is>
      </c>
      <c>
        <is>
          <t>23.10.2022 11:21:33</t>
        </is>
      </c>
      <c>
        <v>0.387222222</v>
      </c>
      <c>
        <v>0</v>
      </c>
      <c>
        <v>3801</v>
      </c>
      <c>
        <v>0</v>
      </c>
      <c>
        <v>0</v>
      </c>
      <c>
        <v>0</v>
      </c>
      <c>
        <v>0</v>
      </c>
      <c>
        <v>0</v>
      </c>
      <c>
        <v>1471.831666</v>
      </c>
      <c>
        <v>0</v>
      </c>
      <c>
        <v>0</v>
      </c>
      <c>
        <v>0</v>
      </c>
      <c>
        <v>0</v>
      </c>
    </row>
    <row>
      <c>
        <v>2398856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K-4235 35-03-K04235_35-03-K04235_41928821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23.10.2022 11:01:59</t>
        </is>
      </c>
      <c>
        <is>
          <t>23.10.2022 11:36:58</t>
        </is>
      </c>
      <c>
        <v>0.583055555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54.807222</v>
      </c>
      <c>
        <v>0</v>
      </c>
      <c>
        <v>0</v>
      </c>
      <c>
        <v>0</v>
      </c>
      <c>
        <v>0</v>
      </c>
    </row>
    <row>
      <c>
        <v>2398861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45-72-M00309_RAHMİYE-2 TARIMSAL SULAMA M03_2099571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11:15:20</t>
        </is>
      </c>
      <c>
        <is>
          <t>23.10.2022 11:22:13</t>
        </is>
      </c>
      <c>
        <v>0.114722222</v>
      </c>
      <c>
        <v>13</v>
      </c>
      <c>
        <v>74</v>
      </c>
      <c>
        <v>0</v>
      </c>
      <c>
        <v>0</v>
      </c>
      <c>
        <v>0</v>
      </c>
      <c>
        <v>0</v>
      </c>
      <c>
        <v>1.491389</v>
      </c>
      <c>
        <v>8.489444</v>
      </c>
      <c>
        <v>0</v>
      </c>
      <c>
        <v>0</v>
      </c>
      <c>
        <v>0</v>
      </c>
      <c>
        <v>0</v>
      </c>
    </row>
    <row>
      <c>
        <v>2398862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TR-48 45-78-L00048_953254002_953254002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11:20:14</t>
        </is>
      </c>
      <c>
        <is>
          <t>23.10.2022 13:16:09</t>
        </is>
      </c>
      <c>
        <v>1.931944444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9.659722</v>
      </c>
      <c>
        <v>0</v>
      </c>
      <c>
        <v>0</v>
      </c>
      <c>
        <v>0</v>
      </c>
      <c>
        <v>0</v>
      </c>
    </row>
    <row>
      <c>
        <v>2398864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L-46 HARİTACILAR 35-14-L00046_956654052_956654052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11:20:33</t>
        </is>
      </c>
      <c>
        <is>
          <t>23.10.2022 11:59:12</t>
        </is>
      </c>
      <c>
        <v>0.644166666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0.644167</v>
      </c>
      <c>
        <v>0</v>
      </c>
      <c>
        <v>0</v>
      </c>
      <c>
        <v>0</v>
      </c>
      <c>
        <v>0</v>
      </c>
    </row>
    <row>
      <c>
        <v>2398865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M-1844 35-02-M01844_C_56377128_56377128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11:26:45</t>
        </is>
      </c>
      <c>
        <is>
          <t>23.10.2022 14:42:00</t>
        </is>
      </c>
      <c>
        <v>3.254166666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221.283333</v>
      </c>
      <c>
        <v>0</v>
      </c>
      <c>
        <v>0</v>
      </c>
      <c>
        <v>0</v>
      </c>
      <c>
        <v>0</v>
      </c>
    </row>
    <row>
      <c>
        <v>2398867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TR-89 MAVİ PLAJ 35-19-L00089_TR-94 YOLLUCA L01_72132931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11:29:09</t>
        </is>
      </c>
      <c>
        <is>
          <t>23.10.2022 14:53:55</t>
        </is>
      </c>
      <c>
        <v>3.412777777</v>
      </c>
      <c>
        <v>1</v>
      </c>
      <c>
        <v>346</v>
      </c>
      <c>
        <v>0</v>
      </c>
      <c>
        <v>0</v>
      </c>
      <c>
        <v>0</v>
      </c>
      <c>
        <v>0</v>
      </c>
      <c>
        <v>3.412778</v>
      </c>
      <c>
        <v>1180.821111</v>
      </c>
      <c>
        <v>0</v>
      </c>
      <c>
        <v>0</v>
      </c>
      <c>
        <v>0</v>
      </c>
      <c>
        <v>0</v>
      </c>
    </row>
    <row>
      <c>
        <v>2398871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TR-4/19 35-21-L00004_953367870_953367870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11:32:06</t>
        </is>
      </c>
      <c>
        <is>
          <t>23.10.2022 13:39:11</t>
        </is>
      </c>
      <c>
        <v>2.118055555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4.236111</v>
      </c>
      <c>
        <v>0</v>
      </c>
      <c>
        <v>0</v>
      </c>
    </row>
    <row>
      <c>
        <v>2398868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BEYKÖY TR-1 35-28-M00258_C_56373977_56373977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11:34:28</t>
        </is>
      </c>
      <c>
        <is>
          <t>23.10.2022 17:01:32</t>
        </is>
      </c>
      <c>
        <v>5.451111111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32.706667</v>
      </c>
      <c>
        <v>0</v>
      </c>
      <c>
        <v>0</v>
      </c>
      <c>
        <v>0</v>
      </c>
      <c>
        <v>0</v>
      </c>
    </row>
    <row>
      <c>
        <v>2398866</v>
      </c>
      <c>
        <v>1</v>
      </c>
      <c>
        <is>
          <t>İZMİR</t>
        </is>
      </c>
      <c>
        <v>KİRAZ</v>
      </c>
      <c>
        <is>
          <t>OG Fideri</t>
        </is>
      </c>
      <c t="inlineStr">
        <is>
          <t>ARKACILAR TR-4 35-31-M00003_ H_81977283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11:35:30</t>
        </is>
      </c>
      <c>
        <is>
          <t>23.10.2022 12:02:10</t>
        </is>
      </c>
      <c>
        <v>0.444444444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5.333333</v>
      </c>
      <c>
        <v>0</v>
      </c>
      <c>
        <v>0</v>
      </c>
    </row>
    <row>
      <c>
        <v>2398870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TR-50 45-78-L00050_95000615443_95000615443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23.10.2022 11:37:52</t>
        </is>
      </c>
      <c>
        <is>
          <t>23.10.2022 12:47:37</t>
        </is>
      </c>
      <c>
        <v>1.1625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1.1625</v>
      </c>
      <c>
        <v>0</v>
      </c>
      <c>
        <v>0</v>
      </c>
      <c>
        <v>0</v>
      </c>
      <c>
        <v>0</v>
      </c>
    </row>
    <row>
      <c>
        <v>2398879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35-22-M00092_KISIK DM-1 (ÇİDEM-2) M05_89600661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11:51:00</t>
        </is>
      </c>
      <c>
        <is>
          <t>23.10.2022 12:18:37</t>
        </is>
      </c>
      <c>
        <v>0.460277777</v>
      </c>
      <c>
        <v>127</v>
      </c>
      <c>
        <v>8267</v>
      </c>
      <c>
        <v>0</v>
      </c>
      <c>
        <v>0</v>
      </c>
      <c>
        <v>0</v>
      </c>
      <c>
        <v>0</v>
      </c>
      <c>
        <v>58.455278</v>
      </c>
      <c>
        <v>3805.116382</v>
      </c>
      <c>
        <v>0</v>
      </c>
      <c>
        <v>0</v>
      </c>
      <c>
        <v>0</v>
      </c>
      <c>
        <v>0</v>
      </c>
    </row>
    <row>
      <c>
        <v>2398873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ÇANDARLI TR-1 35-30-M00001_A_56362631_56362631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23.10.2022 11:52:58</t>
        </is>
      </c>
      <c>
        <is>
          <t>23.10.2022 13:22:31</t>
        </is>
      </c>
      <c>
        <v>1.4925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185.07</v>
      </c>
      <c>
        <v>0</v>
      </c>
      <c>
        <v>0</v>
      </c>
    </row>
    <row>
      <c>
        <v>2398878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TR-100 ZEYTİNALANI 35-19-L00100_956667336_956667336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23.10.2022 11:53:22</t>
        </is>
      </c>
      <c>
        <is>
          <t>23.10.2022 14:07:57</t>
        </is>
      </c>
      <c>
        <v>2.243055555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2.243056</v>
      </c>
      <c>
        <v>0</v>
      </c>
      <c>
        <v>0</v>
      </c>
      <c>
        <v>0</v>
      </c>
      <c>
        <v>0</v>
      </c>
    </row>
    <row>
      <c>
        <v>2398877</v>
      </c>
      <c>
        <v>1</v>
      </c>
      <c>
        <is>
          <t>MANİSA</t>
        </is>
      </c>
      <c>
        <v>SALİHLİ</v>
      </c>
      <c>
        <is>
          <t>DM</t>
        </is>
      </c>
      <c t="inlineStr">
        <is>
          <t>KARAPINAR İM 45-78-A00002_KARAPINAR KÖYÜ M10_66243744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11:53:38</t>
        </is>
      </c>
      <c>
        <is>
          <t>23.10.2022 14:42:40</t>
        </is>
      </c>
      <c>
        <v>2.817222222</v>
      </c>
      <c>
        <v>0</v>
      </c>
      <c>
        <v>111</v>
      </c>
      <c>
        <v>0</v>
      </c>
      <c>
        <v>0</v>
      </c>
      <c>
        <v>0</v>
      </c>
      <c>
        <v>0</v>
      </c>
      <c>
        <v>0</v>
      </c>
      <c>
        <v>312.711667</v>
      </c>
      <c>
        <v>0</v>
      </c>
      <c>
        <v>0</v>
      </c>
      <c>
        <v>0</v>
      </c>
      <c>
        <v>0</v>
      </c>
    </row>
    <row>
      <c>
        <v>2398887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PANCAR OSB DM-13 35-26-M00911_AYRANCILAR SANAYİ ÇIKIŞI M03_2335563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11:57:13</t>
        </is>
      </c>
      <c>
        <is>
          <t>23.10.2022 12:45:04</t>
        </is>
      </c>
      <c>
        <v>0.7975</v>
      </c>
      <c>
        <v>8</v>
      </c>
      <c>
        <v>7</v>
      </c>
      <c>
        <v>0</v>
      </c>
      <c>
        <v>0</v>
      </c>
      <c>
        <v>0</v>
      </c>
      <c>
        <v>0</v>
      </c>
      <c>
        <v>6.38</v>
      </c>
      <c>
        <v>5.5825</v>
      </c>
      <c>
        <v>0</v>
      </c>
      <c>
        <v>0</v>
      </c>
      <c>
        <v>0</v>
      </c>
      <c>
        <v>0</v>
      </c>
    </row>
    <row>
      <c>
        <v>2398881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K-885 35-04-K00885_99505557_99505557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11:58:02</t>
        </is>
      </c>
      <c>
        <is>
          <t>23.10.2022 13:06:44</t>
        </is>
      </c>
      <c>
        <v>1.145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11.45</v>
      </c>
      <c>
        <v>0</v>
      </c>
      <c>
        <v>0</v>
      </c>
      <c>
        <v>0</v>
      </c>
      <c>
        <v>0</v>
      </c>
    </row>
    <row>
      <c>
        <v>2398882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MENEMEN İM 35-28-A00001_FABRİKALAR L11_88107522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11:58:29</t>
        </is>
      </c>
      <c>
        <is>
          <t>23.10.2022 13:33:58</t>
        </is>
      </c>
      <c>
        <v>1.591388888</v>
      </c>
      <c>
        <v>32</v>
      </c>
      <c>
        <v>208</v>
      </c>
      <c>
        <v>0</v>
      </c>
      <c>
        <v>0</v>
      </c>
      <c>
        <v>0</v>
      </c>
      <c>
        <v>0</v>
      </c>
      <c>
        <v>50.924444</v>
      </c>
      <c>
        <v>331.008889</v>
      </c>
      <c>
        <v>0</v>
      </c>
      <c>
        <v>0</v>
      </c>
      <c>
        <v>0</v>
      </c>
      <c>
        <v>0</v>
      </c>
    </row>
    <row>
      <c>
        <v>2398884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TİLKİKÖY TR-2 45-71-M01272_95000601908_95000601908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12:00:47</t>
        </is>
      </c>
      <c>
        <is>
          <t>23.10.2022 14:49:58</t>
        </is>
      </c>
      <c>
        <v>2.819722222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2.819722</v>
      </c>
      <c>
        <v>0</v>
      </c>
      <c>
        <v>0</v>
      </c>
      <c>
        <v>0</v>
      </c>
      <c>
        <v>0</v>
      </c>
    </row>
    <row>
      <c>
        <v>2398885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TR-69 35-19-L00069_B_65508675_65508675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12:03:08</t>
        </is>
      </c>
      <c>
        <is>
          <t>23.10.2022 16:45:01</t>
        </is>
      </c>
      <c>
        <v>4.698055555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408.730833</v>
      </c>
      <c>
        <v>0</v>
      </c>
      <c>
        <v>0</v>
      </c>
      <c>
        <v>0</v>
      </c>
      <c>
        <v>0</v>
      </c>
    </row>
    <row>
      <c>
        <v>2398876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KOYUNDERE TR-17 (DM-3/3) 35-28-M00139_C_56364744_56364744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12:04:00</t>
        </is>
      </c>
      <c>
        <is>
          <t>23.10.2022 15:34:27</t>
        </is>
      </c>
      <c>
        <v>3.5075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322.69</v>
      </c>
      <c>
        <v>0</v>
      </c>
      <c>
        <v>0</v>
      </c>
      <c>
        <v>0</v>
      </c>
      <c>
        <v>0</v>
      </c>
    </row>
    <row>
      <c>
        <v>2398886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M-2447 35-03-M02447_35-03-M02447_44430513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23.10.2022 12:12:39</t>
        </is>
      </c>
      <c>
        <is>
          <t>23.10.2022 16:05:55</t>
        </is>
      </c>
      <c>
        <v>3.887777777</v>
      </c>
      <c>
        <v>0</v>
      </c>
      <c>
        <v>490</v>
      </c>
      <c>
        <v>0</v>
      </c>
      <c>
        <v>0</v>
      </c>
      <c>
        <v>0</v>
      </c>
      <c>
        <v>0</v>
      </c>
      <c>
        <v>0</v>
      </c>
      <c>
        <v>1905.011111</v>
      </c>
      <c>
        <v>0</v>
      </c>
      <c>
        <v>0</v>
      </c>
      <c>
        <v>0</v>
      </c>
      <c>
        <v>0</v>
      </c>
    </row>
    <row>
      <c>
        <v>2398888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SEYREK TR-7 KÖK 35-28-M00379_HatBaşıAyırıcı_53132275 M04_53132275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12:15:41</t>
        </is>
      </c>
      <c>
        <is>
          <t>23.10.2022 15:21:56</t>
        </is>
      </c>
      <c>
        <v>3.104166666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468.729167</v>
      </c>
      <c>
        <v>0</v>
      </c>
      <c>
        <v>0</v>
      </c>
      <c>
        <v>0</v>
      </c>
      <c>
        <v>0</v>
      </c>
    </row>
    <row>
      <c>
        <v>2398889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DEREKÖY TR-1 35-20-L00255_955209586_955209586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12:18:58</t>
        </is>
      </c>
      <c>
        <is>
          <t>23.10.2022 14:36:57</t>
        </is>
      </c>
      <c>
        <v>2.299722222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2.299722</v>
      </c>
      <c>
        <v>0</v>
      </c>
      <c>
        <v>0</v>
      </c>
      <c>
        <v>0</v>
      </c>
      <c>
        <v>0</v>
      </c>
    </row>
    <row>
      <c>
        <v>2398891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 45-78-L00001_95000635454_95000635454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12:32:35</t>
        </is>
      </c>
      <c>
        <is>
          <t>23.10.2022 13:50:55</t>
        </is>
      </c>
      <c>
        <v>1.305555555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1.305556</v>
      </c>
      <c>
        <v>0</v>
      </c>
      <c>
        <v>0</v>
      </c>
      <c>
        <v>0</v>
      </c>
      <c>
        <v>0</v>
      </c>
    </row>
    <row>
      <c>
        <v>2398892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M-1815 KISIK DM-2 35-22-M00096_M-1814 KISIK DM(CUMAOVASI-2) M13_72100793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12:38:03</t>
        </is>
      </c>
      <c>
        <is>
          <t>23.10.2022 16:00:25</t>
        </is>
      </c>
      <c>
        <v>3.372777777</v>
      </c>
      <c>
        <v>29</v>
      </c>
      <c>
        <v>822</v>
      </c>
      <c>
        <v>0</v>
      </c>
      <c>
        <v>0</v>
      </c>
      <c>
        <v>0</v>
      </c>
      <c>
        <v>0</v>
      </c>
      <c>
        <v>97.810556</v>
      </c>
      <c>
        <v>2772.423333</v>
      </c>
      <c>
        <v>0</v>
      </c>
      <c>
        <v>0</v>
      </c>
      <c>
        <v>0</v>
      </c>
      <c>
        <v>0</v>
      </c>
    </row>
    <row>
      <c>
        <v>2398855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TR-81 35-19-L00081_TR-82 L01_72133517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12:44:30</t>
        </is>
      </c>
      <c>
        <is>
          <t>23.10.2022 15:02:40</t>
        </is>
      </c>
      <c>
        <v>2.302777777</v>
      </c>
      <c>
        <v>0</v>
      </c>
      <c>
        <v>155</v>
      </c>
      <c>
        <v>0</v>
      </c>
      <c>
        <v>0</v>
      </c>
      <c>
        <v>0</v>
      </c>
      <c>
        <v>0</v>
      </c>
      <c>
        <v>0</v>
      </c>
      <c>
        <v>356.930555</v>
      </c>
      <c>
        <v>0</v>
      </c>
      <c>
        <v>0</v>
      </c>
      <c>
        <v>0</v>
      </c>
      <c>
        <v>0</v>
      </c>
    </row>
    <row>
      <c>
        <v>2398896</v>
      </c>
      <c>
        <v>1</v>
      </c>
      <c>
        <is>
          <t>İZMİR</t>
        </is>
      </c>
      <c>
        <v>BALÇOVA</v>
      </c>
      <c>
        <is>
          <t>Saha Dağıtım Kutusu (SDK)</t>
        </is>
      </c>
      <c t="inlineStr">
        <is>
          <t>M-2525 35-07-M02525_A A01_79915809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12:52:29</t>
        </is>
      </c>
      <c>
        <is>
          <t>23.10.2022 14:43:13</t>
        </is>
      </c>
      <c>
        <v>1.845555555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140.262222</v>
      </c>
      <c>
        <v>0</v>
      </c>
      <c>
        <v>0</v>
      </c>
      <c>
        <v>0</v>
      </c>
      <c>
        <v>0</v>
      </c>
    </row>
    <row>
      <c>
        <v>2398899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ULUCAK DM-2/8 35-27-M00330_912456670_912456670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12:55:00</t>
        </is>
      </c>
      <c>
        <is>
          <t>23.10.2022 18:43:52</t>
        </is>
      </c>
      <c>
        <v>5.814444444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5.814444</v>
      </c>
      <c>
        <v>0</v>
      </c>
      <c>
        <v>0</v>
      </c>
      <c>
        <v>0</v>
      </c>
      <c>
        <v>0</v>
      </c>
    </row>
    <row>
      <c>
        <v>2398901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35-02-A00008_PINARBAŞI-1 M23_2310714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13:06:40</t>
        </is>
      </c>
      <c>
        <is>
          <t>23.10.2022 16:34:35</t>
        </is>
      </c>
      <c>
        <v>3.465277777</v>
      </c>
      <c>
        <v>80</v>
      </c>
      <c>
        <v>8776</v>
      </c>
      <c>
        <v>0</v>
      </c>
      <c>
        <v>0</v>
      </c>
      <c>
        <v>0</v>
      </c>
      <c>
        <v>0</v>
      </c>
      <c>
        <v>277.222222</v>
      </c>
      <c>
        <v>30411.277771</v>
      </c>
      <c>
        <v>0</v>
      </c>
      <c>
        <v>0</v>
      </c>
      <c>
        <v>0</v>
      </c>
      <c>
        <v>0</v>
      </c>
    </row>
    <row>
      <c>
        <v>2398902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TR-82 35-16-L00082_C_56397799_56397799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13:16:32</t>
        </is>
      </c>
      <c>
        <is>
          <t>23.10.2022 14:23:07</t>
        </is>
      </c>
      <c>
        <v>1.109722222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25.523611</v>
      </c>
      <c>
        <v>0</v>
      </c>
      <c>
        <v>0</v>
      </c>
      <c>
        <v>0</v>
      </c>
      <c>
        <v>0</v>
      </c>
    </row>
    <row>
      <c>
        <v>2398903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TR-64 35-19-L00064_956695380_956695380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13:20:47</t>
        </is>
      </c>
      <c>
        <is>
          <t>23.10.2022 18:14:23</t>
        </is>
      </c>
      <c>
        <v>4.893333333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9.786667</v>
      </c>
      <c>
        <v>0</v>
      </c>
      <c>
        <v>0</v>
      </c>
      <c>
        <v>0</v>
      </c>
      <c>
        <v>0</v>
      </c>
    </row>
    <row>
      <c>
        <v>2398904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SULUDERE TR-3 35-31-L00063_47982779_56399847_56399847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23.10.2022 13:24:19</t>
        </is>
      </c>
      <c>
        <is>
          <t>23.10.2022 15:42:42</t>
        </is>
      </c>
      <c>
        <v>2.306388888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0</v>
      </c>
      <c>
        <v>0</v>
      </c>
      <c>
        <v>94.561944</v>
      </c>
      <c>
        <v>0</v>
      </c>
      <c>
        <v>0</v>
      </c>
    </row>
    <row>
      <c>
        <v>2398905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L-386 TARABYA EVLERİ 35-18-L00386_B b1b_5930752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23.10.2022 13:24:49</t>
        </is>
      </c>
      <c>
        <is>
          <t>23.10.2022 14:37:14</t>
        </is>
      </c>
      <c>
        <v>1.206944444</v>
      </c>
      <c>
        <v>0</v>
      </c>
      <c>
        <v>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37.415278</v>
      </c>
    </row>
    <row>
      <c>
        <v>2398906</v>
      </c>
      <c>
        <v>1</v>
      </c>
      <c>
        <is>
          <t>MANİSA</t>
        </is>
      </c>
      <c>
        <v>SOMA</v>
      </c>
      <c>
        <is>
          <t>Kullanıcı Bağlantı Hattı</t>
        </is>
      </c>
      <c t="inlineStr">
        <is>
          <t>KARAÇAM TR-1 45-82-M00176_945548470_945548470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13:25:11</t>
        </is>
      </c>
      <c>
        <is>
          <t>23.10.2022 15:24:22</t>
        </is>
      </c>
      <c>
        <v>1.986388888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1.986389</v>
      </c>
      <c>
        <v>0</v>
      </c>
      <c>
        <v>0</v>
      </c>
      <c>
        <v>0</v>
      </c>
      <c>
        <v>0</v>
      </c>
    </row>
    <row>
      <c>
        <v>2398907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TR-29 35-23-M00029_B_56365455_56365455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23.10.2022 13:28:45</t>
        </is>
      </c>
      <c>
        <is>
          <t>23.10.2022 15:23:23</t>
        </is>
      </c>
      <c>
        <v>1.910555555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223.535</v>
      </c>
      <c>
        <v>0</v>
      </c>
      <c>
        <v>0</v>
      </c>
      <c>
        <v>0</v>
      </c>
      <c>
        <v>0</v>
      </c>
    </row>
    <row>
      <c>
        <v>2398909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M-198 ÇEVREKENT 35-14-M00198_956660600_956660600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13:30:26</t>
        </is>
      </c>
      <c>
        <is>
          <t>23.10.2022 15:55:32</t>
        </is>
      </c>
      <c>
        <v>2.418333333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9.673333</v>
      </c>
      <c>
        <v>0</v>
      </c>
      <c>
        <v>0</v>
      </c>
      <c>
        <v>0</v>
      </c>
      <c>
        <v>0</v>
      </c>
    </row>
    <row>
      <c>
        <v>2398908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GÜLBAHÇE TR-278 35-19-L00278_ H_49159354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13:37:06</t>
        </is>
      </c>
      <c>
        <is>
          <t>23.10.2022 18:03:20</t>
        </is>
      </c>
      <c>
        <v>4.437222222</v>
      </c>
      <c>
        <v>0</v>
      </c>
      <c>
        <v>257</v>
      </c>
      <c>
        <v>0</v>
      </c>
      <c>
        <v>0</v>
      </c>
      <c>
        <v>0</v>
      </c>
      <c>
        <v>0</v>
      </c>
      <c>
        <v>0</v>
      </c>
      <c>
        <v>1140.366111</v>
      </c>
      <c>
        <v>0</v>
      </c>
      <c>
        <v>0</v>
      </c>
      <c>
        <v>0</v>
      </c>
      <c>
        <v>0</v>
      </c>
    </row>
    <row>
      <c>
        <v>2398914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DM-1/TR-9 URLA 35-19-M00467_956671846_956671846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23.10.2022 13:43:50</t>
        </is>
      </c>
      <c>
        <is>
          <t>23.10.2022 19:22:02</t>
        </is>
      </c>
      <c>
        <v>5.636666666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5.636667</v>
      </c>
      <c>
        <v>0</v>
      </c>
      <c>
        <v>0</v>
      </c>
      <c>
        <v>0</v>
      </c>
      <c>
        <v>0</v>
      </c>
    </row>
    <row>
      <c>
        <v>2398913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23.10.2022 13:54:09</t>
        </is>
      </c>
      <c>
        <is>
          <t>23.10.2022 13:57:00</t>
        </is>
      </c>
      <c>
        <v>0.0475</v>
      </c>
      <c>
        <v>0</v>
      </c>
      <c>
        <v>0</v>
      </c>
      <c>
        <v>3</v>
      </c>
      <c>
        <v>347</v>
      </c>
      <c>
        <v>12</v>
      </c>
      <c>
        <v>579</v>
      </c>
      <c>
        <v>0</v>
      </c>
      <c>
        <v>0</v>
      </c>
      <c>
        <v>0.1425</v>
      </c>
      <c>
        <v>16.4825</v>
      </c>
      <c>
        <v>0.57</v>
      </c>
      <c>
        <v>27.5025</v>
      </c>
    </row>
    <row>
      <c>
        <v>2398916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TR-4/19 35-21-L00004_962670901_962670901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13:54:32</t>
        </is>
      </c>
      <c>
        <is>
          <t>23.10.2022 15:32:30</t>
        </is>
      </c>
      <c>
        <v>1.632777777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8.163889</v>
      </c>
      <c>
        <v>0</v>
      </c>
      <c>
        <v>0</v>
      </c>
    </row>
    <row>
      <c>
        <v>2398921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KELLETEPE KÖK 35-31-L00035_ARKACILAR L03_72230943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14:13:12</t>
        </is>
      </c>
      <c>
        <is>
          <t>23.10.2022 14:49:26</t>
        </is>
      </c>
      <c>
        <v>0.603888888</v>
      </c>
      <c>
        <v>0</v>
      </c>
      <c>
        <v>0</v>
      </c>
      <c>
        <v>0</v>
      </c>
      <c>
        <v>207</v>
      </c>
      <c>
        <v>0</v>
      </c>
      <c>
        <v>0</v>
      </c>
      <c>
        <v>0</v>
      </c>
      <c>
        <v>0</v>
      </c>
      <c>
        <v>0</v>
      </c>
      <c>
        <v>125.005</v>
      </c>
      <c>
        <v>0</v>
      </c>
      <c>
        <v>0</v>
      </c>
    </row>
    <row>
      <c>
        <v>2398922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35-19-A00002_GÜZELBAHÇE-2 ÇIKIŞ (İSTİKLAL) M11_2308025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23.10.2022 14:14:18</t>
        </is>
      </c>
      <c>
        <is>
          <t>23.10.2022 14:49:37</t>
        </is>
      </c>
      <c>
        <v>0.588611111</v>
      </c>
      <c>
        <v>3</v>
      </c>
      <c>
        <v>387</v>
      </c>
      <c>
        <v>0</v>
      </c>
      <c>
        <v>0</v>
      </c>
      <c>
        <v>0</v>
      </c>
      <c>
        <v>0</v>
      </c>
      <c>
        <v>1.765833</v>
      </c>
      <c>
        <v>227.7925</v>
      </c>
      <c>
        <v>0</v>
      </c>
      <c>
        <v>0</v>
      </c>
      <c>
        <v>0</v>
      </c>
      <c>
        <v>0</v>
      </c>
    </row>
    <row>
      <c>
        <v>2398924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ARAPBAŞI TR-4 35-20-M00034_6779724_56359878_56359878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23.10.2022 14:15:44</t>
        </is>
      </c>
      <c>
        <is>
          <t>23.10.2022 15:58:48</t>
        </is>
      </c>
      <c>
        <v>1.717777777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17.177778</v>
      </c>
      <c>
        <v>0</v>
      </c>
      <c>
        <v>0</v>
      </c>
      <c>
        <v>0</v>
      </c>
      <c>
        <v>0</v>
      </c>
    </row>
    <row>
      <c>
        <v>2398925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DM-3/25 (MUTLU MAH. MUHTARLIK) 45-71-M00076_953207451_953207451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14:31:19</t>
        </is>
      </c>
      <c>
        <is>
          <t>23.10.2022 15:11:54</t>
        </is>
      </c>
      <c>
        <v>0.676388888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0.676389</v>
      </c>
      <c>
        <v>0</v>
      </c>
      <c>
        <v>0</v>
      </c>
      <c>
        <v>0</v>
      </c>
      <c>
        <v>0</v>
      </c>
    </row>
    <row>
      <c>
        <v>2398932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14:43:56</t>
        </is>
      </c>
      <c>
        <is>
          <t>23.10.2022 14:48:27</t>
        </is>
      </c>
      <c>
        <v>0.075277777</v>
      </c>
      <c>
        <v>51</v>
      </c>
      <c>
        <v>1944</v>
      </c>
      <c>
        <v>0</v>
      </c>
      <c>
        <v>0</v>
      </c>
      <c>
        <v>0</v>
      </c>
      <c>
        <v>0</v>
      </c>
      <c>
        <v>3.839167</v>
      </c>
      <c>
        <v>146.339998</v>
      </c>
      <c>
        <v>0</v>
      </c>
      <c>
        <v>0</v>
      </c>
      <c>
        <v>0</v>
      </c>
      <c>
        <v>0</v>
      </c>
    </row>
    <row>
      <c>
        <v>2398900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M-37 35-02-M00037_M-1454 M03_2113012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14:51:39</t>
        </is>
      </c>
      <c>
        <is>
          <t>23.10.2022 17:17:31</t>
        </is>
      </c>
      <c>
        <v>2.431111111</v>
      </c>
      <c>
        <v>20</v>
      </c>
      <c>
        <v>114</v>
      </c>
      <c>
        <v>0</v>
      </c>
      <c>
        <v>0</v>
      </c>
      <c>
        <v>0</v>
      </c>
      <c>
        <v>0</v>
      </c>
      <c>
        <v>48.622222</v>
      </c>
      <c>
        <v>277.146667</v>
      </c>
      <c>
        <v>0</v>
      </c>
      <c>
        <v>0</v>
      </c>
      <c>
        <v>0</v>
      </c>
      <c>
        <v>0</v>
      </c>
    </row>
    <row>
      <c>
        <v>2398934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L06_2316405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14:54:48</t>
        </is>
      </c>
      <c>
        <is>
          <t>23.10.2022 17:25:09</t>
        </is>
      </c>
      <c>
        <v>2.505833333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95.221667</v>
      </c>
      <c>
        <v>15.035</v>
      </c>
    </row>
    <row>
      <c>
        <v>2398938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K-2656 35-01-K02656_912424962_912424962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14:59:06</t>
        </is>
      </c>
      <c>
        <is>
          <t>23.10.2022 16:07:53</t>
        </is>
      </c>
      <c>
        <v>1.146388888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1.146389</v>
      </c>
      <c>
        <v>0</v>
      </c>
      <c>
        <v>0</v>
      </c>
      <c>
        <v>0</v>
      </c>
      <c>
        <v>0</v>
      </c>
    </row>
    <row>
      <c>
        <v>2398937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KOLDERE KÖK 45-80-M00051_ÇAVUŞOĞLU TST M06_73403318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14:59:59</t>
        </is>
      </c>
      <c>
        <is>
          <t>23.10.2022 15:24:54</t>
        </is>
      </c>
      <c>
        <v>0.415277777</v>
      </c>
      <c>
        <v>59</v>
      </c>
      <c>
        <v>82</v>
      </c>
      <c>
        <v>0</v>
      </c>
      <c>
        <v>0</v>
      </c>
      <c>
        <v>0</v>
      </c>
      <c>
        <v>0</v>
      </c>
      <c>
        <v>24.501389</v>
      </c>
      <c>
        <v>34.052778</v>
      </c>
      <c>
        <v>0</v>
      </c>
      <c>
        <v>0</v>
      </c>
      <c>
        <v>0</v>
      </c>
      <c>
        <v>0</v>
      </c>
    </row>
    <row>
      <c>
        <v>2398936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DEREBAŞI TR-4 35-29-L00263_A_56368049_56368049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15:00:46</t>
        </is>
      </c>
      <c>
        <is>
          <t>23.10.2022 15:43:41</t>
        </is>
      </c>
      <c>
        <v>0.715277777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15.020833</v>
      </c>
      <c>
        <v>0</v>
      </c>
      <c>
        <v>0</v>
      </c>
      <c>
        <v>0</v>
      </c>
      <c>
        <v>0</v>
      </c>
    </row>
    <row>
      <c>
        <v>2398942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PANCAR TR-2 35-26-M00893_956603898_956603898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23.10.2022 15:06:16</t>
        </is>
      </c>
      <c>
        <is>
          <t>23.10.2022 17:45:36</t>
        </is>
      </c>
      <c>
        <v>2.655555555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13.277778</v>
      </c>
      <c>
        <v>0</v>
      </c>
      <c>
        <v>0</v>
      </c>
      <c>
        <v>0</v>
      </c>
      <c>
        <v>0</v>
      </c>
    </row>
    <row>
      <c>
        <v>2398943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TAYTAN OFİS KÖK 45-78-M00314_ÜLKÜ FABRİKALAR M014_60669732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15:07:46</t>
        </is>
      </c>
      <c>
        <is>
          <t>23.10.2022 16:09:13</t>
        </is>
      </c>
      <c>
        <v>1.024166666</v>
      </c>
      <c>
        <v>42</v>
      </c>
      <c>
        <v>8</v>
      </c>
      <c>
        <v>0</v>
      </c>
      <c>
        <v>0</v>
      </c>
      <c>
        <v>0</v>
      </c>
      <c>
        <v>0</v>
      </c>
      <c>
        <v>43.015</v>
      </c>
      <c>
        <v>8.193333</v>
      </c>
      <c>
        <v>0</v>
      </c>
      <c>
        <v>0</v>
      </c>
      <c>
        <v>0</v>
      </c>
      <c>
        <v>0</v>
      </c>
    </row>
    <row>
      <c>
        <v>2398948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TR-293 (İM-1/TR-5) 35-19-L00348_TR-60 ÇIKIŞI L02_49811926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15:25:09</t>
        </is>
      </c>
      <c>
        <is>
          <t>23.10.2022 18:18:05</t>
        </is>
      </c>
      <c>
        <v>2.882222222</v>
      </c>
      <c>
        <v>2</v>
      </c>
      <c>
        <v>2322</v>
      </c>
      <c>
        <v>0</v>
      </c>
      <c>
        <v>0</v>
      </c>
      <c>
        <v>0</v>
      </c>
      <c>
        <v>0</v>
      </c>
      <c>
        <v>5.764444</v>
      </c>
      <c>
        <v>6692.519999</v>
      </c>
      <c>
        <v>0</v>
      </c>
      <c>
        <v>0</v>
      </c>
      <c>
        <v>0</v>
      </c>
      <c>
        <v>0</v>
      </c>
    </row>
    <row>
      <c>
        <v>2398949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ASLANLAR TR-4 35-26-L00147_6186675_56358460_56358460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15:27:45</t>
        </is>
      </c>
      <c>
        <is>
          <t>23.10.2022 17:31:50</t>
        </is>
      </c>
      <c>
        <v>2.068055555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88.926389</v>
      </c>
      <c>
        <v>0</v>
      </c>
      <c>
        <v>0</v>
      </c>
      <c>
        <v>0</v>
      </c>
      <c>
        <v>0</v>
      </c>
    </row>
    <row>
      <c>
        <v>2398955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ÇAYAĞZI KÖK 35-31-L00259_KÖSEOĞLU L04_2337270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15:32:09</t>
        </is>
      </c>
      <c>
        <is>
          <t>23.10.2022 16:18:18</t>
        </is>
      </c>
      <c>
        <v>0.769166666</v>
      </c>
      <c>
        <v>0</v>
      </c>
      <c>
        <v>1</v>
      </c>
      <c>
        <v>3</v>
      </c>
      <c>
        <v>153</v>
      </c>
      <c>
        <v>0</v>
      </c>
      <c>
        <v>9</v>
      </c>
      <c>
        <v>0</v>
      </c>
      <c>
        <v>0.769167</v>
      </c>
      <c>
        <v>2.3075</v>
      </c>
      <c>
        <v>117.6825</v>
      </c>
      <c>
        <v>0</v>
      </c>
      <c>
        <v>6.9225</v>
      </c>
    </row>
    <row>
      <c>
        <v>2398953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DİKİLİ İM 35-30-A00001_KOCAOBA L12_72357049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23.10.2022 15:42:17</t>
        </is>
      </c>
      <c>
        <is>
          <t>23.10.2022 17:41:28</t>
        </is>
      </c>
      <c>
        <v>1.986388888</v>
      </c>
      <c>
        <v>0</v>
      </c>
      <c>
        <v>0</v>
      </c>
      <c>
        <v>75</v>
      </c>
      <c>
        <v>111</v>
      </c>
      <c>
        <v>0</v>
      </c>
      <c>
        <v>0</v>
      </c>
      <c>
        <v>0</v>
      </c>
      <c>
        <v>0</v>
      </c>
      <c>
        <v>148.979167</v>
      </c>
      <c>
        <v>220.489167</v>
      </c>
      <c>
        <v>0</v>
      </c>
      <c>
        <v>0</v>
      </c>
    </row>
    <row>
      <c>
        <v>2398956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TR-15 45-81-M00015_945636547_945636547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23.10.2022 15:42:44</t>
        </is>
      </c>
      <c>
        <is>
          <t>23.10.2022 20:30:01</t>
        </is>
      </c>
      <c>
        <v>4.788055555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14.364167</v>
      </c>
      <c>
        <v>0</v>
      </c>
      <c>
        <v>0</v>
      </c>
    </row>
    <row>
      <c>
        <v>2398959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35-01-A00012_KARABAĞLAR-21 K46_2310629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15:46:28</t>
        </is>
      </c>
      <c>
        <is>
          <t>23.10.2022 17:20:29</t>
        </is>
      </c>
      <c>
        <v>1.566944444</v>
      </c>
      <c>
        <v>0</v>
      </c>
      <c>
        <v>5564</v>
      </c>
      <c>
        <v>0</v>
      </c>
      <c>
        <v>0</v>
      </c>
      <c>
        <v>0</v>
      </c>
      <c>
        <v>0</v>
      </c>
      <c>
        <v>0</v>
      </c>
      <c>
        <v>8718.478886</v>
      </c>
      <c>
        <v>0</v>
      </c>
      <c>
        <v>0</v>
      </c>
      <c>
        <v>0</v>
      </c>
      <c>
        <v>0</v>
      </c>
    </row>
    <row>
      <c>
        <v>2398962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OKLUİSA TR-1 45-81-M00230_A_56369319_56369319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15:57:48</t>
        </is>
      </c>
      <c>
        <is>
          <t>23.10.2022 17:44:00</t>
        </is>
      </c>
      <c>
        <v>1.77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1.77</v>
      </c>
      <c>
        <v>0</v>
      </c>
      <c>
        <v>0</v>
      </c>
    </row>
    <row>
      <c>
        <v>2398963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ALANKIYI TR-1 35-20-L00263_955210128_955210128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16:00:25</t>
        </is>
      </c>
      <c>
        <is>
          <t>23.10.2022 17:39:52</t>
        </is>
      </c>
      <c>
        <v>1.6575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1.6575</v>
      </c>
      <c>
        <v>0</v>
      </c>
      <c>
        <v>0</v>
      </c>
      <c>
        <v>0</v>
      </c>
      <c>
        <v>0</v>
      </c>
    </row>
    <row>
      <c>
        <v>2398966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HIRKALI TR-1 45-74-M00229_A_56352152_56352152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16:17:18</t>
        </is>
      </c>
      <c>
        <is>
          <t>23.10.2022 17:44:02</t>
        </is>
      </c>
      <c>
        <v>1.445555555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1.445556</v>
      </c>
    </row>
    <row>
      <c>
        <v>2398968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45-83-M00128_İZZETTİN M03_47316729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16:25:39</t>
        </is>
      </c>
      <c>
        <is>
          <t>23.10.2022 17:55:29</t>
        </is>
      </c>
      <c>
        <v>1.497222222</v>
      </c>
      <c>
        <v>27</v>
      </c>
      <c>
        <v>274</v>
      </c>
      <c>
        <v>0</v>
      </c>
      <c>
        <v>0</v>
      </c>
      <c>
        <v>0</v>
      </c>
      <c>
        <v>0</v>
      </c>
      <c>
        <v>40.425</v>
      </c>
      <c>
        <v>410.238889</v>
      </c>
      <c>
        <v>0</v>
      </c>
      <c>
        <v>0</v>
      </c>
      <c>
        <v>0</v>
      </c>
      <c>
        <v>0</v>
      </c>
    </row>
    <row>
      <c>
        <v>2398969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GÖKEYÜP TR-1 KÖK 45-78-M00798_HatBaşıAyırıcı_53139952 M04_53139952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23.10.2022 16:29:39</t>
        </is>
      </c>
      <c>
        <is>
          <t>23.10.2022 16:30:39</t>
        </is>
      </c>
      <c>
        <v>0.016666666</v>
      </c>
      <c>
        <v>0</v>
      </c>
      <c>
        <v>0</v>
      </c>
      <c>
        <v>0</v>
      </c>
      <c>
        <v>0</v>
      </c>
      <c>
        <v>2</v>
      </c>
      <c>
        <v>467</v>
      </c>
      <c>
        <v>0</v>
      </c>
      <c>
        <v>0</v>
      </c>
      <c>
        <v>0</v>
      </c>
      <c>
        <v>0</v>
      </c>
      <c>
        <v>0.033333</v>
      </c>
      <c>
        <v>7.783333</v>
      </c>
    </row>
    <row>
      <c>
        <v>2398971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TR-3 KÖPRÜYANI 45-71-M00254_953221163_953221163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16:29:59</t>
        </is>
      </c>
      <c>
        <is>
          <t>23.10.2022 17:03:46</t>
        </is>
      </c>
      <c>
        <v>0.563055555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5.630556</v>
      </c>
      <c>
        <v>0</v>
      </c>
      <c>
        <v>0</v>
      </c>
      <c>
        <v>0</v>
      </c>
      <c>
        <v>0</v>
      </c>
    </row>
    <row>
      <c>
        <v>2398972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16:33:46</t>
        </is>
      </c>
      <c>
        <is>
          <t>23.10.2022 17:30:56</t>
        </is>
      </c>
      <c>
        <v>0.952777777</v>
      </c>
      <c>
        <v>105</v>
      </c>
      <c>
        <v>2</v>
      </c>
      <c>
        <v>0</v>
      </c>
      <c>
        <v>0</v>
      </c>
      <c>
        <v>0</v>
      </c>
      <c>
        <v>0</v>
      </c>
      <c>
        <v>100.041667</v>
      </c>
      <c>
        <v>1.905556</v>
      </c>
      <c>
        <v>0</v>
      </c>
      <c>
        <v>0</v>
      </c>
      <c>
        <v>0</v>
      </c>
      <c>
        <v>0</v>
      </c>
    </row>
    <row>
      <c>
        <v>2398975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SULTAN DM 35-25-M00121_HatBaşıAyırıcı_81191050 M05_81191050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16:40:40</t>
        </is>
      </c>
      <c>
        <is>
          <t>23.10.2022 17:59:21</t>
        </is>
      </c>
      <c>
        <v>1.311388888</v>
      </c>
      <c>
        <v>0</v>
      </c>
      <c>
        <v>365</v>
      </c>
      <c>
        <v>0</v>
      </c>
      <c>
        <v>0</v>
      </c>
      <c>
        <v>0</v>
      </c>
      <c>
        <v>0</v>
      </c>
      <c>
        <v>0</v>
      </c>
      <c>
        <v>478.656944</v>
      </c>
      <c>
        <v>0</v>
      </c>
      <c>
        <v>0</v>
      </c>
      <c>
        <v>0</v>
      </c>
      <c>
        <v>0</v>
      </c>
    </row>
    <row>
      <c>
        <v>2398974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45-78-M00314_HatBaşıAyırıcı_53140260 M014_53140260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16:42:20</t>
        </is>
      </c>
      <c>
        <is>
          <t>23.10.2022 17:44:11</t>
        </is>
      </c>
      <c>
        <v>1.030833333</v>
      </c>
      <c>
        <v>1</v>
      </c>
      <c>
        <v>3</v>
      </c>
      <c>
        <v>0</v>
      </c>
      <c>
        <v>0</v>
      </c>
      <c>
        <v>0</v>
      </c>
      <c>
        <v>0</v>
      </c>
      <c>
        <v>1.030833</v>
      </c>
      <c>
        <v>3.0925</v>
      </c>
      <c>
        <v>0</v>
      </c>
      <c>
        <v>0</v>
      </c>
      <c>
        <v>0</v>
      </c>
      <c>
        <v>0</v>
      </c>
    </row>
    <row>
      <c>
        <v>2398977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16:44:21</t>
        </is>
      </c>
      <c>
        <is>
          <t>23.10.2022 17:41:39</t>
        </is>
      </c>
      <c>
        <v>0.955</v>
      </c>
      <c>
        <v>260</v>
      </c>
      <c>
        <v>181</v>
      </c>
      <c>
        <v>0</v>
      </c>
      <c>
        <v>0</v>
      </c>
      <c>
        <v>0</v>
      </c>
      <c>
        <v>0</v>
      </c>
      <c>
        <v>248.3</v>
      </c>
      <c>
        <v>172.855</v>
      </c>
      <c>
        <v>0</v>
      </c>
      <c>
        <v>0</v>
      </c>
      <c>
        <v>0</v>
      </c>
      <c>
        <v>0</v>
      </c>
    </row>
    <row>
      <c>
        <v>2398979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45-72-M00309_KEMİKLİDERE M10_2323773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16:50:54</t>
        </is>
      </c>
      <c>
        <is>
          <t>23.10.2022 18:54:33</t>
        </is>
      </c>
      <c>
        <v>2.060833333</v>
      </c>
      <c>
        <v>113</v>
      </c>
      <c>
        <v>921</v>
      </c>
      <c>
        <v>28</v>
      </c>
      <c>
        <v>6</v>
      </c>
      <c>
        <v>109</v>
      </c>
      <c>
        <v>790</v>
      </c>
      <c>
        <v>232.874167</v>
      </c>
      <c>
        <v>1898.0275</v>
      </c>
      <c>
        <v>57.703333</v>
      </c>
      <c>
        <v>12.365</v>
      </c>
      <c>
        <v>224.630833</v>
      </c>
      <c>
        <v>1628.058333</v>
      </c>
    </row>
    <row>
      <c>
        <v>2398980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TR-86 45-78-L00086_953263217_953263217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16:51:40</t>
        </is>
      </c>
      <c>
        <is>
          <t>23.10.2022 18:26:22</t>
        </is>
      </c>
      <c>
        <v>1.578333333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3.156667</v>
      </c>
      <c>
        <v>0</v>
      </c>
      <c>
        <v>0</v>
      </c>
      <c>
        <v>0</v>
      </c>
      <c>
        <v>0</v>
      </c>
    </row>
    <row>
      <c>
        <v>2398986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VİLLAKENT DM 35-28-M00381_VİLLAKENT-1 M04_66521696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17:09:09</t>
        </is>
      </c>
      <c>
        <is>
          <t>23.10.2022 17:27:51</t>
        </is>
      </c>
      <c>
        <v>0.311666666</v>
      </c>
      <c>
        <v>48</v>
      </c>
      <c>
        <v>6824</v>
      </c>
      <c>
        <v>0</v>
      </c>
      <c>
        <v>0</v>
      </c>
      <c>
        <v>0</v>
      </c>
      <c>
        <v>0</v>
      </c>
      <c>
        <v>14.96</v>
      </c>
      <c>
        <v>2126.813329</v>
      </c>
      <c>
        <v>0</v>
      </c>
      <c>
        <v>0</v>
      </c>
      <c>
        <v>0</v>
      </c>
      <c>
        <v>0</v>
      </c>
    </row>
    <row>
      <c>
        <v>2398996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K-885 35-04-K00885_99505557_99505557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23.10.2022 17:10:40</t>
        </is>
      </c>
      <c>
        <is>
          <t>23.10.2022 19:34:03</t>
        </is>
      </c>
      <c>
        <v>2.389722222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23.897222</v>
      </c>
      <c>
        <v>0</v>
      </c>
      <c>
        <v>0</v>
      </c>
      <c>
        <v>0</v>
      </c>
      <c>
        <v>0</v>
      </c>
    </row>
    <row>
      <c>
        <v>2398993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TR-4/6 35-21-L00030_953359790_953359790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17:17:09</t>
        </is>
      </c>
      <c>
        <is>
          <t>23.10.2022 18:00:28</t>
        </is>
      </c>
      <c>
        <v>0.721944444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1.443889</v>
      </c>
      <c>
        <v>0</v>
      </c>
      <c>
        <v>0</v>
      </c>
    </row>
    <row>
      <c>
        <v>2398994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HALİLBEYLİ GRUP SULAMA TR 35-27-M00654_DIREK TIPI TRAFO HUCRESI H01_2053692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23.10.2022 17:17:12</t>
        </is>
      </c>
      <c>
        <is>
          <t>23.10.2022 18:51:57</t>
        </is>
      </c>
      <c>
        <v>1.579166666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3.158333</v>
      </c>
      <c>
        <v>0</v>
      </c>
      <c>
        <v>0</v>
      </c>
      <c>
        <v>0</v>
      </c>
      <c>
        <v>0</v>
      </c>
    </row>
    <row>
      <c>
        <v>2398999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KISIK DM-1/TR-32 35-22-M00810_METAL İŞLERİ TR-4 M02_53090142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23.10.2022 17:19:06</t>
        </is>
      </c>
      <c>
        <is>
          <t>23.10.2022 18:25:33</t>
        </is>
      </c>
      <c>
        <v>1.1075</v>
      </c>
      <c>
        <v>4</v>
      </c>
      <c>
        <v>32</v>
      </c>
      <c>
        <v>0</v>
      </c>
      <c>
        <v>0</v>
      </c>
      <c>
        <v>0</v>
      </c>
      <c>
        <v>0</v>
      </c>
      <c>
        <v>4.43</v>
      </c>
      <c>
        <v>35.44</v>
      </c>
      <c>
        <v>0</v>
      </c>
      <c>
        <v>0</v>
      </c>
      <c>
        <v>0</v>
      </c>
      <c>
        <v>0</v>
      </c>
    </row>
    <row>
      <c>
        <v>2399006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M-921 35-02-M00921_TRF M01_2102076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23.10.2022 17:19:10</t>
        </is>
      </c>
      <c>
        <is>
          <t>23.10.2022 18:27:56</t>
        </is>
      </c>
      <c>
        <v>1.146111111</v>
      </c>
      <c>
        <v>0</v>
      </c>
      <c>
        <v>712</v>
      </c>
      <c>
        <v>0</v>
      </c>
      <c>
        <v>0</v>
      </c>
      <c>
        <v>0</v>
      </c>
      <c>
        <v>0</v>
      </c>
      <c>
        <v>0</v>
      </c>
      <c>
        <v>816.031111</v>
      </c>
      <c>
        <v>0</v>
      </c>
      <c>
        <v>0</v>
      </c>
      <c>
        <v>0</v>
      </c>
      <c>
        <v>0</v>
      </c>
    </row>
    <row>
      <c>
        <v>2399000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ATALAN TR-1 35-26-L00248_956608104_956608104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23.10.2022 17:26:07</t>
        </is>
      </c>
      <c>
        <is>
          <t>23.10.2022 18:16:53</t>
        </is>
      </c>
      <c>
        <v>0.846111111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1.692222</v>
      </c>
      <c>
        <v>0</v>
      </c>
      <c>
        <v>0</v>
      </c>
      <c>
        <v>0</v>
      </c>
      <c>
        <v>0</v>
      </c>
    </row>
    <row>
      <c>
        <v>2399013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SOMA DM-5/17 45-82-M00421_DM-3 M04_2034445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23.10.2022 17:26:25</t>
        </is>
      </c>
      <c>
        <is>
          <t>23.10.2022 18:26:33</t>
        </is>
      </c>
      <c>
        <v>1.002222222</v>
      </c>
      <c>
        <v>11</v>
      </c>
      <c>
        <v>12167</v>
      </c>
      <c>
        <v>0</v>
      </c>
      <c>
        <v>0</v>
      </c>
      <c>
        <v>0</v>
      </c>
      <c>
        <v>0</v>
      </c>
      <c>
        <v>11.024444</v>
      </c>
      <c>
        <v>12194.037775</v>
      </c>
      <c>
        <v>0</v>
      </c>
      <c>
        <v>0</v>
      </c>
      <c>
        <v>0</v>
      </c>
      <c>
        <v>0</v>
      </c>
    </row>
    <row>
      <c>
        <v>2399009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GÜLBAHÇE İM 35-19-A00006_GÜLBAHÇE L02_72213962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23.10.2022 17:28:42</t>
        </is>
      </c>
      <c>
        <is>
          <t>23.10.2022 17:46:00</t>
        </is>
      </c>
      <c>
        <v>0.288333333</v>
      </c>
      <c>
        <v>2</v>
      </c>
      <c>
        <v>3318</v>
      </c>
      <c>
        <v>0</v>
      </c>
      <c>
        <v>0</v>
      </c>
      <c>
        <v>0</v>
      </c>
      <c>
        <v>0</v>
      </c>
      <c>
        <v>0.576667</v>
      </c>
      <c>
        <v>956.689999</v>
      </c>
      <c>
        <v>0</v>
      </c>
      <c>
        <v>0</v>
      </c>
      <c>
        <v>0</v>
      </c>
      <c>
        <v>0</v>
      </c>
    </row>
    <row>
      <c>
        <v>2399014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M-1147 35-09-M01147_M-910 M03_47553621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17:36:31</t>
        </is>
      </c>
      <c>
        <is>
          <t>23.10.2022 19:57:57</t>
        </is>
      </c>
      <c>
        <v>2.357222222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287.581111</v>
      </c>
      <c>
        <v>0</v>
      </c>
      <c>
        <v>0</v>
      </c>
      <c>
        <v>0</v>
      </c>
      <c>
        <v>0</v>
      </c>
    </row>
    <row>
      <c>
        <v>2399008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KAVAKLIDERE TR-12 45-73-M00145_TR-17 M01_2317696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17:40:49</t>
        </is>
      </c>
      <c>
        <is>
          <t>23.10.2022 19:13:12</t>
        </is>
      </c>
      <c>
        <v>1.539722222</v>
      </c>
      <c>
        <v>0</v>
      </c>
      <c>
        <v>0</v>
      </c>
      <c>
        <v>0</v>
      </c>
      <c>
        <v>429</v>
      </c>
      <c>
        <v>0</v>
      </c>
      <c>
        <v>0</v>
      </c>
      <c>
        <v>0</v>
      </c>
      <c>
        <v>0</v>
      </c>
      <c>
        <v>0</v>
      </c>
      <c>
        <v>660.540833</v>
      </c>
      <c>
        <v>0</v>
      </c>
      <c>
        <v>0</v>
      </c>
    </row>
    <row>
      <c>
        <v>2399010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BELENYAKA TR-1 45-73-M00713_945688109_945688109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17:41:55</t>
        </is>
      </c>
      <c>
        <is>
          <t>23.10.2022 18:44:16</t>
        </is>
      </c>
      <c>
        <v>1.039166666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1.039167</v>
      </c>
      <c>
        <v>0</v>
      </c>
      <c>
        <v>0</v>
      </c>
      <c>
        <v>0</v>
      </c>
      <c>
        <v>0</v>
      </c>
    </row>
    <row>
      <c>
        <v>2399011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TR-87 MENTEŞ KAVŞAĞI 35-19-L00087_5848562_56394183_56394183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17:43:15</t>
        </is>
      </c>
      <c>
        <is>
          <t>23.10.2022 21:32:57</t>
        </is>
      </c>
      <c>
        <v>3.828333333</v>
      </c>
      <c>
        <v>0</v>
      </c>
      <c>
        <v>182</v>
      </c>
      <c>
        <v>0</v>
      </c>
      <c>
        <v>0</v>
      </c>
      <c>
        <v>0</v>
      </c>
      <c>
        <v>0</v>
      </c>
      <c>
        <v>0</v>
      </c>
      <c>
        <v>696.756667</v>
      </c>
      <c>
        <v>0</v>
      </c>
      <c>
        <v>0</v>
      </c>
      <c>
        <v>0</v>
      </c>
      <c>
        <v>0</v>
      </c>
    </row>
    <row>
      <c>
        <v>2399024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M-1570 35-02-M01570_M-1054 M04_88751031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23.10.2022 18:16:30</t>
        </is>
      </c>
      <c>
        <is>
          <t>23.10.2022 19:15:56</t>
        </is>
      </c>
      <c>
        <v>0.990555555</v>
      </c>
      <c>
        <v>11</v>
      </c>
      <c>
        <v>830</v>
      </c>
      <c>
        <v>0</v>
      </c>
      <c>
        <v>0</v>
      </c>
      <c>
        <v>0</v>
      </c>
      <c>
        <v>0</v>
      </c>
      <c>
        <v>10.896111</v>
      </c>
      <c>
        <v>822.161111</v>
      </c>
      <c>
        <v>0</v>
      </c>
      <c>
        <v>0</v>
      </c>
      <c>
        <v>0</v>
      </c>
      <c>
        <v>0</v>
      </c>
    </row>
    <row>
      <c>
        <v>2399029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TAYTAN TR-3 45-78-M00306__72373810_72373810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18:26:46</t>
        </is>
      </c>
      <c>
        <is>
          <t>23.10.2022 19:11:33</t>
        </is>
      </c>
      <c>
        <v>0.746388888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19.406111</v>
      </c>
      <c>
        <v>0</v>
      </c>
      <c>
        <v>0</v>
      </c>
      <c>
        <v>0</v>
      </c>
      <c>
        <v>0</v>
      </c>
    </row>
    <row>
      <c>
        <v>2399031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23.10.2022 18:33:06</t>
        </is>
      </c>
      <c>
        <is>
          <t>23.10.2022 18:57:04</t>
        </is>
      </c>
      <c>
        <v>0.399444444</v>
      </c>
      <c>
        <v>105</v>
      </c>
      <c>
        <v>2</v>
      </c>
      <c>
        <v>0</v>
      </c>
      <c>
        <v>0</v>
      </c>
      <c>
        <v>0</v>
      </c>
      <c>
        <v>0</v>
      </c>
      <c>
        <v>41.941667</v>
      </c>
      <c>
        <v>0.798889</v>
      </c>
      <c>
        <v>0</v>
      </c>
      <c>
        <v>0</v>
      </c>
      <c>
        <v>0</v>
      </c>
      <c>
        <v>0</v>
      </c>
    </row>
    <row>
      <c>
        <v>2399032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TR-15/3 45-82-M00093__81569968_81569968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23.10.2022 18:33:42</t>
        </is>
      </c>
      <c>
        <is>
          <t>23.10.2022 19:34:27</t>
        </is>
      </c>
      <c>
        <v>1.0125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68.85</v>
      </c>
      <c>
        <v>0</v>
      </c>
      <c>
        <v>0</v>
      </c>
      <c>
        <v>0</v>
      </c>
      <c>
        <v>0</v>
      </c>
    </row>
    <row>
      <c>
        <v>2399034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DURASILLI TR-6 45-78-M01117_953262498_953262498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18:43:57</t>
        </is>
      </c>
      <c>
        <is>
          <t>23.10.2022 19:39:42</t>
        </is>
      </c>
      <c>
        <v>0.929166666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0.929167</v>
      </c>
      <c>
        <v>0</v>
      </c>
      <c>
        <v>0</v>
      </c>
      <c>
        <v>0</v>
      </c>
      <c>
        <v>0</v>
      </c>
    </row>
    <row>
      <c>
        <v>2399037</v>
      </c>
      <c>
        <v>1</v>
      </c>
      <c>
        <is>
          <t>MANİSA</t>
        </is>
      </c>
      <c>
        <v>SARUHANLI</v>
      </c>
      <c>
        <is>
          <t>AG Fideri</t>
        </is>
      </c>
      <c t="inlineStr">
        <is>
          <t>GÖKÇEKÖY FATİH MAH.TR-1 45-80-L00178_A_56402289_56402289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23.10.2022 19:03:17</t>
        </is>
      </c>
      <c>
        <is>
          <t>23.10.2022 20:25:46</t>
        </is>
      </c>
      <c>
        <v>1.374722222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42.616389</v>
      </c>
      <c>
        <v>0</v>
      </c>
      <c>
        <v>0</v>
      </c>
      <c>
        <v>0</v>
      </c>
      <c>
        <v>0</v>
      </c>
    </row>
    <row>
      <c>
        <v>2399042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M-921 35-02-M00921_TRF M01_2102076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23.10.2022 19:22:24</t>
        </is>
      </c>
      <c>
        <is>
          <t>23.10.2022 21:19:11</t>
        </is>
      </c>
      <c>
        <v>1.946388888</v>
      </c>
      <c>
        <v>0</v>
      </c>
      <c>
        <v>712</v>
      </c>
      <c>
        <v>0</v>
      </c>
      <c>
        <v>0</v>
      </c>
      <c>
        <v>0</v>
      </c>
      <c>
        <v>0</v>
      </c>
      <c>
        <v>0</v>
      </c>
      <c>
        <v>1385.828888</v>
      </c>
      <c>
        <v>0</v>
      </c>
      <c>
        <v>0</v>
      </c>
      <c>
        <v>0</v>
      </c>
      <c>
        <v>0</v>
      </c>
    </row>
    <row>
      <c>
        <v>2399048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K-3723 35-04-K03723_TRAFO K02_2068995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23.10.2022 19:45:01</t>
        </is>
      </c>
      <c>
        <is>
          <t>23.10.2022 20:23:03</t>
        </is>
      </c>
      <c>
        <v>0.633888888</v>
      </c>
      <c>
        <v>0</v>
      </c>
      <c>
        <v>718</v>
      </c>
      <c>
        <v>0</v>
      </c>
      <c>
        <v>0</v>
      </c>
      <c>
        <v>0</v>
      </c>
      <c>
        <v>0</v>
      </c>
      <c>
        <v>0</v>
      </c>
      <c>
        <v>455.132222</v>
      </c>
      <c>
        <v>0</v>
      </c>
      <c>
        <v>0</v>
      </c>
      <c>
        <v>0</v>
      </c>
      <c>
        <v>0</v>
      </c>
    </row>
    <row>
      <c>
        <v>2399050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K-1654 35-07-K01654_99027481_99027481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19:49:25</t>
        </is>
      </c>
      <c>
        <is>
          <t>23.10.2022 20:48:21</t>
        </is>
      </c>
      <c>
        <v>0.982222222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0.982222</v>
      </c>
      <c>
        <v>0</v>
      </c>
      <c>
        <v>0</v>
      </c>
      <c>
        <v>0</v>
      </c>
      <c>
        <v>0</v>
      </c>
    </row>
    <row>
      <c>
        <v>2399055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K-4011 35-01-K04011_35-01-K04011_2356577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23.10.2022 19:58:52</t>
        </is>
      </c>
      <c>
        <is>
          <t>23.10.2022 21:39:52</t>
        </is>
      </c>
      <c>
        <v>1.683333333</v>
      </c>
      <c>
        <v>0</v>
      </c>
      <c>
        <v>235</v>
      </c>
      <c>
        <v>0</v>
      </c>
      <c>
        <v>0</v>
      </c>
      <c>
        <v>0</v>
      </c>
      <c>
        <v>0</v>
      </c>
      <c>
        <v>0</v>
      </c>
      <c>
        <v>395.583333</v>
      </c>
      <c>
        <v>0</v>
      </c>
      <c>
        <v>0</v>
      </c>
      <c>
        <v>0</v>
      </c>
      <c>
        <v>0</v>
      </c>
    </row>
    <row>
      <c>
        <v>2399056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K-3506 35-01-K03506_911544080_911544080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20:06:48</t>
        </is>
      </c>
      <c>
        <is>
          <t>23.10.2022 21:12:26</t>
        </is>
      </c>
      <c>
        <v>1.093888888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4.375556</v>
      </c>
      <c>
        <v>0</v>
      </c>
      <c>
        <v>0</v>
      </c>
      <c>
        <v>0</v>
      </c>
      <c>
        <v>0</v>
      </c>
    </row>
    <row>
      <c>
        <v>2399059</v>
      </c>
      <c>
        <v>1</v>
      </c>
      <c>
        <is>
          <t>İZMİR</t>
        </is>
      </c>
      <c>
        <v>KARABURUN</v>
      </c>
      <c>
        <is>
          <t>OG Fideri</t>
        </is>
      </c>
      <c t="inlineStr">
        <is>
          <t>ARDIÇ MAHALLESİ TR-12 35-21-L00134_DAĞITIM TRAFO ARDIÇ MAHALLESİ TR-12 L06_72192706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23.10.2022 20:19:57</t>
        </is>
      </c>
      <c>
        <is>
          <t>23.10.2022 20:48:16</t>
        </is>
      </c>
      <c>
        <v>0.471944444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93.445</v>
      </c>
      <c>
        <v>0</v>
      </c>
      <c>
        <v>0</v>
      </c>
      <c>
        <v>0</v>
      </c>
      <c>
        <v>0</v>
      </c>
    </row>
    <row>
      <c>
        <v>2399066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ASARLIK DM-2 35-28-M00169_ASARLIK TR-20(DM-2/16) M04_2064970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23.10.2022 20:47:07</t>
        </is>
      </c>
      <c>
        <is>
          <t>23.10.2022 20:51:20</t>
        </is>
      </c>
      <c>
        <v>0.070277777</v>
      </c>
      <c>
        <v>0</v>
      </c>
      <c>
        <v>250</v>
      </c>
      <c>
        <v>0</v>
      </c>
      <c>
        <v>0</v>
      </c>
      <c>
        <v>0</v>
      </c>
      <c>
        <v>0</v>
      </c>
      <c>
        <v>0</v>
      </c>
      <c>
        <v>17.569444</v>
      </c>
      <c>
        <v>0</v>
      </c>
      <c>
        <v>0</v>
      </c>
      <c>
        <v>0</v>
      </c>
      <c>
        <v>0</v>
      </c>
    </row>
    <row>
      <c>
        <v>2399070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TR-1/72 45-72-M00072_956506082_956506082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21:20:32</t>
        </is>
      </c>
      <c>
        <is>
          <t>23.10.2022 22:00:13</t>
        </is>
      </c>
      <c>
        <v>0.661388888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3.306944</v>
      </c>
      <c>
        <v>0</v>
      </c>
      <c>
        <v>0</v>
      </c>
      <c>
        <v>0</v>
      </c>
      <c>
        <v>0</v>
      </c>
    </row>
    <row>
      <c>
        <v>2399072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TR-78 35-28-L00078_960190007_960190007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23.10.2022 21:58:18</t>
        </is>
      </c>
      <c>
        <is>
          <t>23.10.2022 23:19:35</t>
        </is>
      </c>
      <c>
        <v>1.354722222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12.1925</v>
      </c>
      <c>
        <v>0</v>
      </c>
      <c>
        <v>0</v>
      </c>
      <c>
        <v>0</v>
      </c>
      <c>
        <v>0</v>
      </c>
    </row>
    <row>
      <c>
        <v>2399074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ESKİ FOÇA İM 35-23-A00001_FOTAŞ-1 M07_2308535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23.10.2022 22:07:56</t>
        </is>
      </c>
      <c>
        <is>
          <t>24.10.2022 00:13:49</t>
        </is>
      </c>
      <c>
        <v>2.098055555</v>
      </c>
      <c>
        <v>2</v>
      </c>
      <c>
        <v>369</v>
      </c>
      <c>
        <v>0</v>
      </c>
      <c>
        <v>0</v>
      </c>
      <c>
        <v>0</v>
      </c>
      <c>
        <v>0</v>
      </c>
      <c>
        <v>4.196111</v>
      </c>
      <c>
        <v>774.1825</v>
      </c>
      <c>
        <v>0</v>
      </c>
      <c>
        <v>0</v>
      </c>
      <c>
        <v>0</v>
      </c>
      <c>
        <v>0</v>
      </c>
    </row>
    <row>
      <c>
        <v>2399075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35-18-A00003_GOLF-2 L13_2307809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23.10.2022 22:12:42</t>
        </is>
      </c>
      <c>
        <is>
          <t>24.10.2022 02:14:01</t>
        </is>
      </c>
      <c>
        <v>4.021944444</v>
      </c>
      <c>
        <v>0</v>
      </c>
      <c>
        <v>0</v>
      </c>
      <c>
        <v>0</v>
      </c>
      <c>
        <v>0</v>
      </c>
      <c>
        <v>13</v>
      </c>
      <c>
        <v>122</v>
      </c>
      <c>
        <v>0</v>
      </c>
      <c>
        <v>0</v>
      </c>
      <c>
        <v>0</v>
      </c>
      <c>
        <v>0</v>
      </c>
      <c>
        <v>52.285278</v>
      </c>
      <c>
        <v>490.677222</v>
      </c>
    </row>
    <row>
      <c>
        <v>2399079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TR-15 35-21-L00013_B_56357678_56357678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23.10.2022 22:37:03</t>
        </is>
      </c>
      <c>
        <is>
          <t>24.10.2022 00:41:33</t>
        </is>
      </c>
      <c>
        <v>2.075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41.5</v>
      </c>
      <c>
        <v>0</v>
      </c>
      <c>
        <v>0</v>
      </c>
    </row>
    <row>
      <c>
        <v>2399085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M-3048 35-04-M03048_99894643_99894643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23.10.2022 23:41:58</t>
        </is>
      </c>
      <c>
        <is>
          <t>24.10.2022 01:14:18</t>
        </is>
      </c>
      <c>
        <v>1.538888888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1.538889</v>
      </c>
      <c>
        <v>0</v>
      </c>
      <c>
        <v>0</v>
      </c>
      <c>
        <v>0</v>
      </c>
      <c>
        <v>0</v>
      </c>
    </row>
    <row>
      <c>
        <v>2399087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DM-3/TR-10 SEFERİHİSAR 35-14-M00331_956634286_956634286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00:16:35</t>
        </is>
      </c>
      <c>
        <is>
          <t>24.10.2022 02:05:33</t>
        </is>
      </c>
      <c>
        <v>1.816111111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23.609444</v>
      </c>
      <c>
        <v>0</v>
      </c>
      <c>
        <v>0</v>
      </c>
      <c>
        <v>0</v>
      </c>
      <c>
        <v>0</v>
      </c>
    </row>
    <row>
      <c>
        <v>2400998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00:24:18</t>
        </is>
      </c>
      <c>
        <is>
          <t>24.10.2022 00:48:00</t>
        </is>
      </c>
      <c>
        <v>0.395</v>
      </c>
      <c>
        <v>33</v>
      </c>
      <c>
        <v>342</v>
      </c>
      <c>
        <v>0</v>
      </c>
      <c>
        <v>0</v>
      </c>
      <c>
        <v>0</v>
      </c>
      <c>
        <v>0</v>
      </c>
      <c>
        <v>13.035</v>
      </c>
      <c>
        <v>135.09</v>
      </c>
      <c>
        <v>0</v>
      </c>
      <c>
        <v>0</v>
      </c>
      <c>
        <v>0</v>
      </c>
      <c>
        <v>0</v>
      </c>
    </row>
    <row>
      <c>
        <v>2399090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SÜLEYMANLI KÖK 35-28-M00606_BOZALAN M04_66870929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00:24:57</t>
        </is>
      </c>
      <c>
        <is>
          <t>24.10.2022 00:47:22</t>
        </is>
      </c>
      <c>
        <v>0.373611111</v>
      </c>
      <c>
        <v>33</v>
      </c>
      <c>
        <v>847</v>
      </c>
      <c>
        <v>0</v>
      </c>
      <c>
        <v>0</v>
      </c>
      <c>
        <v>0</v>
      </c>
      <c>
        <v>0</v>
      </c>
      <c>
        <v>12.329167</v>
      </c>
      <c>
        <v>316.448611</v>
      </c>
      <c>
        <v>0</v>
      </c>
      <c>
        <v>0</v>
      </c>
      <c>
        <v>0</v>
      </c>
      <c>
        <v>0</v>
      </c>
    </row>
    <row>
      <c>
        <v>2399093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TR-74 35-19-L00074_TR-63 L01_2115357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00:31:13</t>
        </is>
      </c>
      <c>
        <is>
          <t>24.10.2022 01:39:53</t>
        </is>
      </c>
      <c>
        <v>1.144444444</v>
      </c>
      <c>
        <v>0</v>
      </c>
      <c>
        <v>643</v>
      </c>
      <c>
        <v>0</v>
      </c>
      <c>
        <v>0</v>
      </c>
      <c>
        <v>0</v>
      </c>
      <c>
        <v>0</v>
      </c>
      <c>
        <v>0</v>
      </c>
      <c>
        <v>735.877777</v>
      </c>
      <c>
        <v>0</v>
      </c>
      <c>
        <v>0</v>
      </c>
      <c>
        <v>0</v>
      </c>
      <c>
        <v>0</v>
      </c>
    </row>
    <row>
      <c>
        <v>2399095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35-19-A00004_HatBaşıAyırıcı_53137350 M07_53137350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00:52:51</t>
        </is>
      </c>
      <c>
        <is>
          <t>24.10.2022 01:51:50</t>
        </is>
      </c>
      <c>
        <v>0.983055555</v>
      </c>
      <c>
        <v>4</v>
      </c>
      <c>
        <v>202</v>
      </c>
      <c>
        <v>0</v>
      </c>
      <c>
        <v>0</v>
      </c>
      <c>
        <v>0</v>
      </c>
      <c>
        <v>0</v>
      </c>
      <c>
        <v>3.932222</v>
      </c>
      <c>
        <v>198.577222</v>
      </c>
      <c>
        <v>0</v>
      </c>
      <c>
        <v>0</v>
      </c>
      <c>
        <v>0</v>
      </c>
      <c>
        <v>0</v>
      </c>
    </row>
    <row>
      <c>
        <v>2399097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YENİ LİMAN TR-2 35-21-L00051_953357668_953357668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01:16:46</t>
        </is>
      </c>
      <c>
        <is>
          <t>24.10.2022 03:50:12</t>
        </is>
      </c>
      <c>
        <v>2.557222222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2.557222</v>
      </c>
      <c>
        <v>0</v>
      </c>
      <c>
        <v>0</v>
      </c>
    </row>
    <row>
      <c>
        <v>2399101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TR-69 35-19-L00069_6450329_56378430_56378430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01:59:14</t>
        </is>
      </c>
      <c>
        <is>
          <t>24.10.2022 03:00:17</t>
        </is>
      </c>
      <c>
        <v>1.0175</v>
      </c>
      <c>
        <v>0</v>
      </c>
      <c>
        <v>214</v>
      </c>
      <c>
        <v>0</v>
      </c>
      <c>
        <v>0</v>
      </c>
      <c>
        <v>0</v>
      </c>
      <c>
        <v>0</v>
      </c>
      <c>
        <v>0</v>
      </c>
      <c>
        <v>217.745</v>
      </c>
      <c>
        <v>0</v>
      </c>
      <c>
        <v>0</v>
      </c>
      <c>
        <v>0</v>
      </c>
      <c>
        <v>0</v>
      </c>
    </row>
    <row>
      <c>
        <v>2399102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K-3193 35-03-K03193_915083959_915083959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02:09:52</t>
        </is>
      </c>
      <c>
        <is>
          <t>24.10.2022 02:35:37</t>
        </is>
      </c>
      <c>
        <v>0.429166666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5.579167</v>
      </c>
      <c>
        <v>0</v>
      </c>
      <c>
        <v>0</v>
      </c>
      <c>
        <v>0</v>
      </c>
      <c>
        <v>0</v>
      </c>
    </row>
    <row>
      <c>
        <v>2399104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02:16:12</t>
        </is>
      </c>
      <c>
        <is>
          <t>24.10.2022 10:15:24</t>
        </is>
      </c>
      <c>
        <v>7.986666666</v>
      </c>
      <c>
        <v>29</v>
      </c>
      <c>
        <v>177</v>
      </c>
      <c>
        <v>0</v>
      </c>
      <c>
        <v>0</v>
      </c>
      <c>
        <v>0</v>
      </c>
      <c>
        <v>0</v>
      </c>
      <c>
        <v>231.613333</v>
      </c>
      <c>
        <v>1413.64</v>
      </c>
      <c>
        <v>0</v>
      </c>
      <c>
        <v>0</v>
      </c>
      <c>
        <v>0</v>
      </c>
      <c>
        <v>0</v>
      </c>
    </row>
    <row>
      <c>
        <v>2399106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35-19-A00002_GÜZELBAHÇE-2 ÇIKIŞ (İSTİKLAL) M11_2052313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02:18:18</t>
        </is>
      </c>
      <c>
        <is>
          <t>24.10.2022 10:11:02</t>
        </is>
      </c>
      <c>
        <v>7.878888888</v>
      </c>
      <c>
        <v>3</v>
      </c>
      <c>
        <v>387</v>
      </c>
      <c>
        <v>0</v>
      </c>
      <c>
        <v>0</v>
      </c>
      <c>
        <v>0</v>
      </c>
      <c>
        <v>0</v>
      </c>
      <c>
        <v>23.636667</v>
      </c>
      <c>
        <v>3049.13</v>
      </c>
      <c>
        <v>0</v>
      </c>
      <c>
        <v>0</v>
      </c>
      <c>
        <v>0</v>
      </c>
      <c>
        <v>0</v>
      </c>
    </row>
    <row>
      <c>
        <v>2399105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SAĞLIKÇILAR DM 35-18-L00544_ÇİFTLİK İM L08_2095736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02:18:58</t>
        </is>
      </c>
      <c>
        <is>
          <t>24.10.2022 05:14:00</t>
        </is>
      </c>
      <c>
        <v>2.917222222</v>
      </c>
      <c>
        <v>0</v>
      </c>
      <c>
        <v>0</v>
      </c>
      <c>
        <v>11</v>
      </c>
      <c>
        <v>1259</v>
      </c>
      <c>
        <v>0</v>
      </c>
      <c>
        <v>0</v>
      </c>
      <c>
        <v>0</v>
      </c>
      <c>
        <v>0</v>
      </c>
      <c>
        <v>32.089444</v>
      </c>
      <c>
        <v>3672.782777</v>
      </c>
      <c>
        <v>0</v>
      </c>
      <c>
        <v>0</v>
      </c>
    </row>
    <row>
      <c>
        <v>2399108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35-18-A00003_GOLF-1 L12_2307808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24.10.2022 02:42:36</t>
        </is>
      </c>
      <c>
        <is>
          <t>24.10.2022 04:20:05</t>
        </is>
      </c>
      <c>
        <v>1.624722222</v>
      </c>
      <c>
        <v>0</v>
      </c>
      <c>
        <v>0</v>
      </c>
      <c>
        <v>0</v>
      </c>
      <c>
        <v>0</v>
      </c>
      <c>
        <v>18</v>
      </c>
      <c>
        <v>122</v>
      </c>
      <c>
        <v>0</v>
      </c>
      <c>
        <v>0</v>
      </c>
      <c>
        <v>0</v>
      </c>
      <c>
        <v>0</v>
      </c>
      <c>
        <v>29.245</v>
      </c>
      <c>
        <v>198.216111</v>
      </c>
    </row>
    <row>
      <c>
        <v>2399125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M-1201 35-10-M01201_DIREK TIPI TRAFO HUCRESI H01_2088802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02:58:10</t>
        </is>
      </c>
      <c>
        <is>
          <t>24.10.2022 11:10:56</t>
        </is>
      </c>
      <c>
        <v>8.212777777</v>
      </c>
      <c>
        <v>0</v>
      </c>
      <c>
        <v>51</v>
      </c>
      <c>
        <v>0</v>
      </c>
      <c>
        <v>0</v>
      </c>
      <c>
        <v>0</v>
      </c>
      <c>
        <v>0</v>
      </c>
      <c>
        <v>0</v>
      </c>
      <c>
        <v>418.851667</v>
      </c>
      <c>
        <v>0</v>
      </c>
      <c>
        <v>0</v>
      </c>
      <c>
        <v>0</v>
      </c>
      <c>
        <v>0</v>
      </c>
    </row>
    <row>
      <c>
        <v>2399114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03:15:30</t>
        </is>
      </c>
      <c>
        <is>
          <t>24.10.2022 05:10:22</t>
        </is>
      </c>
      <c>
        <v>1.914444444</v>
      </c>
      <c>
        <v>4</v>
      </c>
      <c>
        <v>527</v>
      </c>
      <c>
        <v>0</v>
      </c>
      <c>
        <v>0</v>
      </c>
      <c>
        <v>0</v>
      </c>
      <c>
        <v>0</v>
      </c>
      <c>
        <v>7.657778</v>
      </c>
      <c>
        <v>1008.912222</v>
      </c>
      <c>
        <v>0</v>
      </c>
      <c>
        <v>0</v>
      </c>
      <c>
        <v>0</v>
      </c>
      <c>
        <v>0</v>
      </c>
    </row>
    <row>
      <c>
        <v>2399115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45-77-A00001_DEMİRKÖPRÜ M03_2049496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03:25:28</t>
        </is>
      </c>
      <c>
        <is>
          <t>24.10.2022 03:32:36</t>
        </is>
      </c>
      <c>
        <v>0.118888888</v>
      </c>
      <c>
        <v>0</v>
      </c>
      <c>
        <v>0</v>
      </c>
      <c>
        <v>47</v>
      </c>
      <c>
        <v>2072</v>
      </c>
      <c>
        <v>28</v>
      </c>
      <c>
        <v>695</v>
      </c>
      <c>
        <v>0</v>
      </c>
      <c>
        <v>0</v>
      </c>
      <c>
        <v>5.587778</v>
      </c>
      <c>
        <v>246.337776</v>
      </c>
      <c>
        <v>3.328889</v>
      </c>
      <c>
        <v>82.627777</v>
      </c>
    </row>
    <row>
      <c>
        <v>2399116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K-3193 35-03-K03193_915083959_915083959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03:27:01</t>
        </is>
      </c>
      <c>
        <is>
          <t>24.10.2022 04:03:15</t>
        </is>
      </c>
      <c>
        <v>0.603888888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7.850556</v>
      </c>
      <c>
        <v>0</v>
      </c>
      <c>
        <v>0</v>
      </c>
      <c>
        <v>0</v>
      </c>
      <c>
        <v>0</v>
      </c>
    </row>
    <row>
      <c>
        <v>2399121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KARABURUN GIS TM 35-19-A00008_KARAREİS M05_2317316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04:22:42</t>
        </is>
      </c>
      <c>
        <is>
          <t>24.10.2022 12:25:54</t>
        </is>
      </c>
      <c>
        <v>8.053333333</v>
      </c>
      <c>
        <v>5</v>
      </c>
      <c>
        <v>451</v>
      </c>
      <c>
        <v>0</v>
      </c>
      <c>
        <v>0</v>
      </c>
      <c>
        <v>21</v>
      </c>
      <c>
        <v>297</v>
      </c>
      <c>
        <v>40.266667</v>
      </c>
      <c>
        <v>3632.053333</v>
      </c>
      <c>
        <v>0</v>
      </c>
      <c>
        <v>0</v>
      </c>
      <c>
        <v>169.12</v>
      </c>
      <c>
        <v>2391.84</v>
      </c>
    </row>
    <row>
      <c>
        <v>2399123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45-75-M00067_TEPEKÖY M02_2092139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04:38:47</t>
        </is>
      </c>
      <c>
        <is>
          <t>24.10.2022 04:50:24</t>
        </is>
      </c>
      <c>
        <v>0.193611111</v>
      </c>
      <c>
        <v>0</v>
      </c>
      <c>
        <v>0</v>
      </c>
      <c>
        <v>0</v>
      </c>
      <c>
        <v>0</v>
      </c>
      <c>
        <v>3</v>
      </c>
      <c>
        <v>460</v>
      </c>
      <c>
        <v>0</v>
      </c>
      <c>
        <v>0</v>
      </c>
      <c>
        <v>0</v>
      </c>
      <c>
        <v>0</v>
      </c>
      <c>
        <v>0.580833</v>
      </c>
      <c>
        <v>89.061111</v>
      </c>
    </row>
    <row>
      <c>
        <v>2399124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ILDIR KÖK 35-18-M00069_M-30 TERMAL KENT M03_72093159</t>
        </is>
      </c>
      <c>
        <v>OG İzolatör Arızası</v>
      </c>
      <c>
        <v>Dağıtım-OG</v>
      </c>
      <c>
        <v>Uzun</v>
      </c>
      <c>
        <v>Şebeke işletmecisi </v>
      </c>
      <c>
        <v>Bildirimsiz</v>
      </c>
      <c>
        <is>
          <t>24.10.2022 04:42:56</t>
        </is>
      </c>
      <c>
        <is>
          <t>24.10.2022 12:06:39</t>
        </is>
      </c>
      <c>
        <v>7.395277777</v>
      </c>
      <c>
        <v>0</v>
      </c>
      <c>
        <v>0</v>
      </c>
      <c>
        <v>0</v>
      </c>
      <c>
        <v>0</v>
      </c>
      <c>
        <v>7</v>
      </c>
      <c>
        <v>480</v>
      </c>
      <c>
        <v>0</v>
      </c>
      <c>
        <v>0</v>
      </c>
      <c>
        <v>0</v>
      </c>
      <c>
        <v>0</v>
      </c>
      <c>
        <v>51.766944</v>
      </c>
      <c>
        <v>3549.733333</v>
      </c>
    </row>
    <row>
      <c>
        <v>2399126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M-9 GERMİYAN 35-18-M00009_DIREK TIPI TRAFO HUCRESI H01_2102131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05:23:31</t>
        </is>
      </c>
      <c>
        <is>
          <t>24.10.2022 08:08:59</t>
        </is>
      </c>
      <c>
        <v>2.757777777</v>
      </c>
      <c>
        <v>0</v>
      </c>
      <c>
        <v>0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297.84</v>
      </c>
    </row>
    <row>
      <c>
        <v>2399305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35-18-A00005_KARABURUN-1 M19_2310585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24.10.2022 06:15:03</t>
        </is>
      </c>
      <c>
        <is>
          <t>24.10.2022 17:27:11</t>
        </is>
      </c>
      <c>
        <v>11.202222222</v>
      </c>
      <c>
        <v>0</v>
      </c>
      <c>
        <v>0</v>
      </c>
      <c>
        <v>0</v>
      </c>
      <c>
        <v>1250</v>
      </c>
      <c>
        <v>5</v>
      </c>
      <c>
        <v>439</v>
      </c>
      <c>
        <v>0</v>
      </c>
      <c>
        <v>0</v>
      </c>
      <c>
        <v>0</v>
      </c>
      <c>
        <v>14002.777778</v>
      </c>
      <c>
        <v>56.011111</v>
      </c>
      <c>
        <v>4917.775555</v>
      </c>
    </row>
    <row>
      <c>
        <v>2399135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L-310 35-18-L00310_L-278 L01_72215315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06:22:27</t>
        </is>
      </c>
      <c>
        <is>
          <t>24.10.2022 07:13:00</t>
        </is>
      </c>
      <c>
        <v>0.8425</v>
      </c>
      <c>
        <v>0</v>
      </c>
      <c>
        <v>1</v>
      </c>
      <c>
        <v>1</v>
      </c>
      <c>
        <v>292</v>
      </c>
      <c>
        <v>2</v>
      </c>
      <c>
        <v>2381</v>
      </c>
      <c>
        <v>0</v>
      </c>
      <c>
        <v>0.8425</v>
      </c>
      <c>
        <v>0.8425</v>
      </c>
      <c>
        <v>246.01</v>
      </c>
      <c>
        <v>1.685</v>
      </c>
      <c>
        <v>2005.9925</v>
      </c>
    </row>
    <row>
      <c>
        <v>2399133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35-18-A00005_URLA-1 M09_2053551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07:03:43</t>
        </is>
      </c>
      <c>
        <is>
          <t>24.10.2022 07:33:09</t>
        </is>
      </c>
      <c>
        <v>0.490555555</v>
      </c>
      <c>
        <v>0</v>
      </c>
      <c>
        <v>0</v>
      </c>
      <c>
        <v>10</v>
      </c>
      <c>
        <v>1</v>
      </c>
      <c>
        <v>29</v>
      </c>
      <c>
        <v>330</v>
      </c>
      <c>
        <v>0</v>
      </c>
      <c>
        <v>0</v>
      </c>
      <c>
        <v>4.905556</v>
      </c>
      <c>
        <v>0.490556</v>
      </c>
      <c>
        <v>14.226111</v>
      </c>
      <c>
        <v>161.883333</v>
      </c>
    </row>
    <row>
      <c>
        <v>2399142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TR-78 35-28-L00078_953372593_953372593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07:09:14</t>
        </is>
      </c>
      <c>
        <is>
          <t>24.10.2022 08:00:20</t>
        </is>
      </c>
      <c>
        <v>0.851666666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1.703333</v>
      </c>
      <c>
        <v>0</v>
      </c>
      <c>
        <v>0</v>
      </c>
      <c>
        <v>0</v>
      </c>
      <c>
        <v>0</v>
      </c>
    </row>
    <row>
      <c>
        <v>2399152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KÜÇÜKKALE TR-1 35-29-L00651_35-29-L00651_2376590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24.10.2022 07:29:12</t>
        </is>
      </c>
      <c>
        <is>
          <t>24.10.2022 09:51:33</t>
        </is>
      </c>
      <c>
        <v>2.3725</v>
      </c>
      <c>
        <v>0</v>
      </c>
      <c>
        <v>1</v>
      </c>
      <c>
        <v>0</v>
      </c>
      <c>
        <v>0</v>
      </c>
      <c>
        <v>0</v>
      </c>
      <c>
        <v>90</v>
      </c>
      <c>
        <v>0</v>
      </c>
      <c>
        <v>2.3725</v>
      </c>
      <c>
        <v>0</v>
      </c>
      <c>
        <v>0</v>
      </c>
      <c>
        <v>0</v>
      </c>
      <c>
        <v>213.525</v>
      </c>
    </row>
    <row>
      <c>
        <v>2399143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35-18-M00059_CANTÜRK MADEN M11_72185136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07:31:04</t>
        </is>
      </c>
      <c>
        <is>
          <t>24.10.2022 09:38:22</t>
        </is>
      </c>
      <c>
        <v>2.121666666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6.365</v>
      </c>
      <c>
        <v>0</v>
      </c>
    </row>
    <row>
      <c>
        <v>2399147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45-71-M00095_KARGIN GİRİŞ M08_2076279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24.10.2022 07:34:57</t>
        </is>
      </c>
      <c>
        <is>
          <t>24.10.2022 07:35:38</t>
        </is>
      </c>
      <c>
        <v>0.011388888</v>
      </c>
      <c>
        <v>711</v>
      </c>
      <c>
        <v>3390</v>
      </c>
      <c>
        <v>0</v>
      </c>
      <c>
        <v>0</v>
      </c>
      <c>
        <v>0</v>
      </c>
      <c>
        <v>0</v>
      </c>
      <c>
        <v>8.097499</v>
      </c>
      <c>
        <v>38.60833</v>
      </c>
      <c>
        <v>0</v>
      </c>
      <c>
        <v>0</v>
      </c>
      <c>
        <v>0</v>
      </c>
      <c>
        <v>0</v>
      </c>
    </row>
    <row>
      <c>
        <v>2399149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ZEYTİNALANI TR-116 35-19-L00116_956683561_956683561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07:36:01</t>
        </is>
      </c>
      <c>
        <is>
          <t>24.10.2022 10:58:37</t>
        </is>
      </c>
      <c>
        <v>3.376666666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3.376667</v>
      </c>
      <c>
        <v>0</v>
      </c>
      <c>
        <v>0</v>
      </c>
      <c>
        <v>0</v>
      </c>
      <c>
        <v>0</v>
      </c>
    </row>
    <row>
      <c>
        <v>2399213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İLKO YAPI KOOP ÖZEL TR 35-19-M00472Ö_ H_50198209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07:42:05</t>
        </is>
      </c>
      <c>
        <is>
          <t>24.10.2022 12:18:19</t>
        </is>
      </c>
      <c>
        <v>4.603888888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4.603889</v>
      </c>
      <c>
        <v>0</v>
      </c>
    </row>
    <row>
      <c>
        <v>2399148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45-82-M00128_UZUNAHIRLI-MENTEŞE M04_2329337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07:42:08</t>
        </is>
      </c>
      <c>
        <is>
          <t>24.10.2022 07:48:13</t>
        </is>
      </c>
      <c>
        <v>0.101388888</v>
      </c>
      <c>
        <v>18</v>
      </c>
      <c>
        <v>234</v>
      </c>
      <c>
        <v>0</v>
      </c>
      <c>
        <v>0</v>
      </c>
      <c>
        <v>0</v>
      </c>
      <c>
        <v>0</v>
      </c>
      <c>
        <v>1.825</v>
      </c>
      <c>
        <v>23.725</v>
      </c>
      <c>
        <v>0</v>
      </c>
      <c>
        <v>0</v>
      </c>
      <c>
        <v>0</v>
      </c>
      <c>
        <v>0</v>
      </c>
    </row>
    <row>
      <c>
        <v>2399150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L-256 (18 KABİN) 35-18-L00256_L-260 L01_2323213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24.10.2022 07:43:57</t>
        </is>
      </c>
      <c>
        <is>
          <t>24.10.2022 13:03:43</t>
        </is>
      </c>
      <c>
        <v>5.329444444</v>
      </c>
      <c>
        <v>0</v>
      </c>
      <c>
        <v>1</v>
      </c>
      <c>
        <v>3</v>
      </c>
      <c>
        <v>307</v>
      </c>
      <c>
        <v>0</v>
      </c>
      <c>
        <v>0</v>
      </c>
      <c>
        <v>0</v>
      </c>
      <c>
        <v>5.329444</v>
      </c>
      <c>
        <v>15.988333</v>
      </c>
      <c>
        <v>1636.139444</v>
      </c>
      <c>
        <v>0</v>
      </c>
      <c>
        <v>0</v>
      </c>
    </row>
    <row>
      <c>
        <v>2399127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35-18-A00003_SAĞLIKÇILAR L06_2054615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07:53:16</t>
        </is>
      </c>
      <c>
        <is>
          <t>24.10.2022 09:00:44</t>
        </is>
      </c>
      <c>
        <v>1.124444444</v>
      </c>
      <c>
        <v>0</v>
      </c>
      <c>
        <v>0</v>
      </c>
      <c>
        <v>31</v>
      </c>
      <c>
        <v>1311</v>
      </c>
      <c>
        <v>0</v>
      </c>
      <c>
        <v>0</v>
      </c>
      <c>
        <v>0</v>
      </c>
      <c>
        <v>0</v>
      </c>
      <c>
        <v>34.857778</v>
      </c>
      <c>
        <v>1474.146666</v>
      </c>
      <c>
        <v>0</v>
      </c>
      <c>
        <v>0</v>
      </c>
    </row>
    <row>
      <c>
        <v>2399153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ARİF DURSUN SULAMA GRB 35-26-M00534_DIREK TIPI TRAFO HUCRESI H01_2048856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24.10.2022 07:55:23</t>
        </is>
      </c>
      <c>
        <is>
          <t>24.10.2022 08:56:49</t>
        </is>
      </c>
      <c>
        <v>1.023888888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20.477778</v>
      </c>
      <c>
        <v>0</v>
      </c>
      <c>
        <v>0</v>
      </c>
      <c>
        <v>0</v>
      </c>
      <c>
        <v>0</v>
      </c>
    </row>
    <row>
      <c>
        <v>2399154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08:11:22</t>
        </is>
      </c>
      <c>
        <is>
          <t>24.10.2022 08:59:25</t>
        </is>
      </c>
      <c>
        <v>0.800833333</v>
      </c>
      <c>
        <v>261</v>
      </c>
      <c>
        <v>181</v>
      </c>
      <c>
        <v>0</v>
      </c>
      <c>
        <v>0</v>
      </c>
      <c>
        <v>0</v>
      </c>
      <c>
        <v>0</v>
      </c>
      <c>
        <v>209.0175</v>
      </c>
      <c>
        <v>144.950833</v>
      </c>
      <c>
        <v>0</v>
      </c>
      <c>
        <v>0</v>
      </c>
      <c>
        <v>0</v>
      </c>
      <c>
        <v>0</v>
      </c>
    </row>
    <row>
      <c>
        <v>2399159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MADEN KÖK 45-83-M00128_İZZETTİN M03_47316729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08:28:16</t>
        </is>
      </c>
      <c>
        <is>
          <t>24.10.2022 09:27:23</t>
        </is>
      </c>
      <c>
        <v>0.985277777</v>
      </c>
      <c>
        <v>27</v>
      </c>
      <c>
        <v>274</v>
      </c>
      <c>
        <v>0</v>
      </c>
      <c>
        <v>0</v>
      </c>
      <c>
        <v>0</v>
      </c>
      <c>
        <v>0</v>
      </c>
      <c>
        <v>26.6025</v>
      </c>
      <c>
        <v>269.966111</v>
      </c>
      <c>
        <v>0</v>
      </c>
      <c>
        <v>0</v>
      </c>
      <c>
        <v>0</v>
      </c>
      <c>
        <v>0</v>
      </c>
    </row>
    <row>
      <c>
        <v>2399160</v>
      </c>
      <c>
        <v>1</v>
      </c>
      <c>
        <is>
          <t>MANİSA</t>
        </is>
      </c>
      <c>
        <v>KÖPRÜBAŞI</v>
      </c>
      <c>
        <is>
          <t>KÖK</t>
        </is>
      </c>
      <c t="inlineStr">
        <is>
          <t>KEMHALLI KÖK 45-86-M00044_UĞURLU KÖK M03_72224712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08:39:18</t>
        </is>
      </c>
      <c>
        <is>
          <t>24.10.2022 09:04:00</t>
        </is>
      </c>
      <c>
        <v>0.411666666</v>
      </c>
      <c>
        <v>0</v>
      </c>
      <c>
        <v>22</v>
      </c>
      <c>
        <v>43</v>
      </c>
      <c>
        <v>740</v>
      </c>
      <c>
        <v>51</v>
      </c>
      <c>
        <v>1581</v>
      </c>
      <c>
        <v>0</v>
      </c>
      <c>
        <v>9.056667</v>
      </c>
      <c>
        <v>17.701667</v>
      </c>
      <c>
        <v>304.633333</v>
      </c>
      <c>
        <v>20.995</v>
      </c>
      <c>
        <v>650.844999</v>
      </c>
    </row>
    <row>
      <c>
        <v>2399176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 KÖK M07_50066610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08:48:37</t>
        </is>
      </c>
      <c>
        <is>
          <t>24.10.2022 09:32:37</t>
        </is>
      </c>
      <c>
        <v>0.733333333</v>
      </c>
      <c>
        <v>59</v>
      </c>
      <c>
        <v>2170</v>
      </c>
      <c>
        <v>0</v>
      </c>
      <c>
        <v>0</v>
      </c>
      <c>
        <v>0</v>
      </c>
      <c>
        <v>0</v>
      </c>
      <c>
        <v>43.266667</v>
      </c>
      <c>
        <v>1591.333333</v>
      </c>
      <c>
        <v>0</v>
      </c>
      <c>
        <v>0</v>
      </c>
      <c>
        <v>0</v>
      </c>
      <c>
        <v>0</v>
      </c>
    </row>
    <row>
      <c>
        <v>2399166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35-18-A00005_KARABURUN-3 M08_2311008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24.10.2022 08:49:07</t>
        </is>
      </c>
      <c>
        <is>
          <t>24.10.2022 10:57:57</t>
        </is>
      </c>
      <c>
        <v>2.147222222</v>
      </c>
      <c>
        <v>0</v>
      </c>
      <c>
        <v>4</v>
      </c>
      <c>
        <v>14</v>
      </c>
      <c>
        <v>1375</v>
      </c>
      <c>
        <v>26</v>
      </c>
      <c>
        <v>8532</v>
      </c>
      <c>
        <v>0</v>
      </c>
      <c>
        <v>8.588889</v>
      </c>
      <c>
        <v>30.061111</v>
      </c>
      <c>
        <v>2952.430555</v>
      </c>
      <c>
        <v>55.827778</v>
      </c>
      <c>
        <v>18320.099998</v>
      </c>
    </row>
    <row>
      <c>
        <v>2399165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35-03-A00003_Buca-1 K03_2311763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08:49:37</t>
        </is>
      </c>
      <c>
        <is>
          <t>24.10.2022 09:55:45</t>
        </is>
      </c>
      <c>
        <v>1.102222222</v>
      </c>
      <c>
        <v>3</v>
      </c>
      <c>
        <v>5461</v>
      </c>
      <c>
        <v>0</v>
      </c>
      <c>
        <v>0</v>
      </c>
      <c>
        <v>0</v>
      </c>
      <c>
        <v>0</v>
      </c>
      <c>
        <v>3.306667</v>
      </c>
      <c>
        <v>6019.235554</v>
      </c>
      <c>
        <v>0</v>
      </c>
      <c>
        <v>0</v>
      </c>
      <c>
        <v>0</v>
      </c>
      <c>
        <v>0</v>
      </c>
    </row>
    <row>
      <c>
        <v>2399167</v>
      </c>
      <c>
        <v>1</v>
      </c>
      <c>
        <is>
          <t>İZMİR</t>
        </is>
      </c>
      <c>
        <v>SELÇUK</v>
      </c>
      <c>
        <is>
          <t>KÖK</t>
        </is>
      </c>
      <c t="inlineStr">
        <is>
          <t>PAMUCAK KÖK 35-13-L00400_ESKİ PAMUCAK (HAVAALANI) L09_2097128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08:50:41</t>
        </is>
      </c>
      <c>
        <is>
          <t>24.10.2022 17:55:06</t>
        </is>
      </c>
      <c>
        <v>9.073611111</v>
      </c>
      <c>
        <v>6</v>
      </c>
      <c>
        <v>1</v>
      </c>
      <c>
        <v>15</v>
      </c>
      <c>
        <v>92</v>
      </c>
      <c>
        <v>0</v>
      </c>
      <c>
        <v>0</v>
      </c>
      <c>
        <v>54.441667</v>
      </c>
      <c>
        <v>9.073611</v>
      </c>
      <c>
        <v>136.104167</v>
      </c>
      <c>
        <v>834.772222</v>
      </c>
      <c>
        <v>0</v>
      </c>
      <c>
        <v>0</v>
      </c>
    </row>
    <row>
      <c>
        <v>2399171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UZUNKÖY TR-1 35-31-L00144_35-31-L00144_72255937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24.10.2022 08:52:46</t>
        </is>
      </c>
      <c>
        <is>
          <t>24.10.2022 09:56:51</t>
        </is>
      </c>
      <c>
        <v>1.068055555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51.266667</v>
      </c>
      <c>
        <v>0</v>
      </c>
      <c>
        <v>0</v>
      </c>
    </row>
    <row>
      <c>
        <v>2399174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45-72-M00309_RAHMİYE-2 TARIMSAL SULAMA M03_2099571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08:55:28</t>
        </is>
      </c>
      <c>
        <is>
          <t>24.10.2022 09:07:41</t>
        </is>
      </c>
      <c>
        <v>0.203611111</v>
      </c>
      <c>
        <v>13</v>
      </c>
      <c>
        <v>74</v>
      </c>
      <c>
        <v>0</v>
      </c>
      <c>
        <v>0</v>
      </c>
      <c>
        <v>0</v>
      </c>
      <c>
        <v>0</v>
      </c>
      <c>
        <v>2.646944</v>
      </c>
      <c>
        <v>15.067222</v>
      </c>
      <c>
        <v>0</v>
      </c>
      <c>
        <v>0</v>
      </c>
      <c>
        <v>0</v>
      </c>
      <c>
        <v>0</v>
      </c>
    </row>
    <row>
      <c>
        <v>2399225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35-26-A00002_NAİME L03_2304032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08:57:37</t>
        </is>
      </c>
      <c>
        <is>
          <t>24.10.2022 13:29:07</t>
        </is>
      </c>
      <c>
        <v>4.525</v>
      </c>
      <c>
        <v>33</v>
      </c>
      <c>
        <v>455</v>
      </c>
      <c>
        <v>0</v>
      </c>
      <c>
        <v>0</v>
      </c>
      <c>
        <v>0</v>
      </c>
      <c>
        <v>0</v>
      </c>
      <c>
        <v>149.325</v>
      </c>
      <c>
        <v>2058.875</v>
      </c>
      <c>
        <v>0</v>
      </c>
      <c>
        <v>0</v>
      </c>
      <c>
        <v>0</v>
      </c>
      <c>
        <v>0</v>
      </c>
    </row>
    <row>
      <c>
        <v>2399180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TR-24 35-23-M00024_B_56373625_56373625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09:01:26</t>
        </is>
      </c>
      <c>
        <is>
          <t>24.10.2022 11:02:09</t>
        </is>
      </c>
      <c>
        <v>2.011944444</v>
      </c>
      <c>
        <v>0</v>
      </c>
      <c>
        <v>115</v>
      </c>
      <c>
        <v>0</v>
      </c>
      <c>
        <v>0</v>
      </c>
      <c>
        <v>0</v>
      </c>
      <c>
        <v>0</v>
      </c>
      <c>
        <v>0</v>
      </c>
      <c>
        <v>231.373611</v>
      </c>
      <c>
        <v>0</v>
      </c>
      <c>
        <v>0</v>
      </c>
      <c>
        <v>0</v>
      </c>
      <c>
        <v>0</v>
      </c>
    </row>
    <row>
      <c>
        <v>2399184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K-3992 35-03-K03992_K-2338 K03_2069475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09:01:58</t>
        </is>
      </c>
      <c>
        <is>
          <t>24.10.2022 12:01:24</t>
        </is>
      </c>
      <c>
        <v>2.990555555</v>
      </c>
      <c>
        <v>0</v>
      </c>
      <c>
        <v>1421</v>
      </c>
      <c>
        <v>0</v>
      </c>
      <c>
        <v>0</v>
      </c>
      <c>
        <v>0</v>
      </c>
      <c>
        <v>0</v>
      </c>
      <c>
        <v>0</v>
      </c>
      <c>
        <v>4249.579444</v>
      </c>
      <c>
        <v>0</v>
      </c>
      <c>
        <v>0</v>
      </c>
      <c>
        <v>0</v>
      </c>
      <c>
        <v>0</v>
      </c>
    </row>
    <row>
      <c>
        <v>2399187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VEZİRKÖPRÜ İM 35-03-A00002_SAFFET ÖZSAN K03_2309364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09:01:58</t>
        </is>
      </c>
      <c>
        <is>
          <t>24.10.2022 14:08:20</t>
        </is>
      </c>
      <c>
        <v>5.106111111</v>
      </c>
      <c>
        <v>1</v>
      </c>
      <c>
        <v>4829</v>
      </c>
      <c>
        <v>0</v>
      </c>
      <c>
        <v>0</v>
      </c>
      <c>
        <v>0</v>
      </c>
      <c>
        <v>0</v>
      </c>
      <c>
        <v>5.106111</v>
      </c>
      <c>
        <v>24657.410555</v>
      </c>
      <c>
        <v>0</v>
      </c>
      <c>
        <v>0</v>
      </c>
      <c>
        <v>0</v>
      </c>
      <c>
        <v>0</v>
      </c>
    </row>
    <row>
      <c>
        <v>2399185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SULUDERE KÖK 35-31-L00057_SARISU L03_2328069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24.10.2022 09:03:38</t>
        </is>
      </c>
      <c>
        <is>
          <t>24.10.2022 14:27:53</t>
        </is>
      </c>
      <c>
        <v>5.404166666</v>
      </c>
      <c>
        <v>0</v>
      </c>
      <c>
        <v>0</v>
      </c>
      <c>
        <v>1</v>
      </c>
      <c>
        <v>206</v>
      </c>
      <c>
        <v>3</v>
      </c>
      <c>
        <v>388</v>
      </c>
      <c>
        <v>0</v>
      </c>
      <c>
        <v>0</v>
      </c>
      <c>
        <v>5.404167</v>
      </c>
      <c>
        <v>1113.258333</v>
      </c>
      <c>
        <v>16.2125</v>
      </c>
      <c>
        <v>2096.816666</v>
      </c>
    </row>
    <row>
      <c>
        <v>2399197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YOLÜSTÜ İM 35-15-A00002_ERTUĞRUL KÖYÜ L15_2316543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09:04:37</t>
        </is>
      </c>
      <c>
        <is>
          <t>24.10.2022 09:24:00</t>
        </is>
      </c>
      <c>
        <v>0.323055555</v>
      </c>
      <c>
        <v>24</v>
      </c>
      <c>
        <v>1095</v>
      </c>
      <c>
        <v>0</v>
      </c>
      <c>
        <v>0</v>
      </c>
      <c>
        <v>0</v>
      </c>
      <c>
        <v>17</v>
      </c>
      <c>
        <v>7.753333</v>
      </c>
      <c>
        <v>353.745833</v>
      </c>
      <c>
        <v>0</v>
      </c>
      <c>
        <v>0</v>
      </c>
      <c>
        <v>0</v>
      </c>
      <c>
        <v>5.491944</v>
      </c>
    </row>
    <row>
      <c>
        <v>2399203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45-71-M00128_SELİMŞAHLAR M02_50217224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09:04:57</t>
        </is>
      </c>
      <c>
        <is>
          <t>24.10.2022 17:10:41</t>
        </is>
      </c>
      <c>
        <v>8.095555555</v>
      </c>
      <c>
        <v>157</v>
      </c>
      <c>
        <v>1413</v>
      </c>
      <c>
        <v>0</v>
      </c>
      <c>
        <v>0</v>
      </c>
      <c>
        <v>0</v>
      </c>
      <c>
        <v>0</v>
      </c>
      <c>
        <v>1271.002222</v>
      </c>
      <c>
        <v>11439.019999</v>
      </c>
      <c>
        <v>0</v>
      </c>
      <c>
        <v>0</v>
      </c>
      <c>
        <v>0</v>
      </c>
      <c>
        <v>0</v>
      </c>
    </row>
    <row>
      <c>
        <v>2399186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DM-12/TR-1 45-73-M00067_DM-12 /TR-4 M012_65918036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09:05:37</t>
        </is>
      </c>
      <c>
        <is>
          <t>24.10.2022 14:30:02</t>
        </is>
      </c>
      <c>
        <v>5.406944444</v>
      </c>
      <c>
        <v>0</v>
      </c>
      <c>
        <v>1459</v>
      </c>
      <c>
        <v>0</v>
      </c>
      <c>
        <v>0</v>
      </c>
      <c>
        <v>0</v>
      </c>
      <c>
        <v>0</v>
      </c>
      <c>
        <v>0</v>
      </c>
      <c>
        <v>7888.731944</v>
      </c>
      <c>
        <v>0</v>
      </c>
      <c>
        <v>0</v>
      </c>
      <c>
        <v>0</v>
      </c>
      <c>
        <v>0</v>
      </c>
    </row>
    <row>
      <c>
        <v>2399194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35-26-A00002_SUBAŞI 15.8 ŞEHİR L02_2035582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09:07:29</t>
        </is>
      </c>
      <c>
        <is>
          <t>24.10.2022 13:15:35</t>
        </is>
      </c>
      <c>
        <v>4.135</v>
      </c>
      <c>
        <v>0</v>
      </c>
      <c>
        <v>909</v>
      </c>
      <c>
        <v>0</v>
      </c>
      <c>
        <v>0</v>
      </c>
      <c>
        <v>0</v>
      </c>
      <c>
        <v>0</v>
      </c>
      <c>
        <v>0</v>
      </c>
      <c>
        <v>3758.715</v>
      </c>
      <c>
        <v>0</v>
      </c>
      <c>
        <v>0</v>
      </c>
      <c>
        <v>0</v>
      </c>
      <c>
        <v>0</v>
      </c>
    </row>
    <row>
      <c>
        <v>2399195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TR-3 M06_89600660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24.10.2022 09:09:44</t>
        </is>
      </c>
      <c>
        <is>
          <t>24.10.2022 17:52:00</t>
        </is>
      </c>
      <c>
        <v>8.704444444</v>
      </c>
      <c>
        <v>1</v>
      </c>
      <c>
        <v>552</v>
      </c>
      <c>
        <v>0</v>
      </c>
      <c>
        <v>0</v>
      </c>
      <c>
        <v>0</v>
      </c>
      <c>
        <v>0</v>
      </c>
      <c>
        <v>8.704444</v>
      </c>
      <c>
        <v>4804.853333</v>
      </c>
      <c>
        <v>0</v>
      </c>
      <c>
        <v>0</v>
      </c>
      <c>
        <v>0</v>
      </c>
      <c>
        <v>0</v>
      </c>
    </row>
    <row>
      <c>
        <v>2399199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TR-9 35-26-M00009__60984611_60984611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09:12:30</t>
        </is>
      </c>
      <c>
        <is>
          <t>24.10.2022 18:17:44</t>
        </is>
      </c>
      <c>
        <v>9.087222222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145.395556</v>
      </c>
      <c>
        <v>0</v>
      </c>
      <c>
        <v>0</v>
      </c>
      <c>
        <v>0</v>
      </c>
      <c>
        <v>0</v>
      </c>
    </row>
    <row>
      <c>
        <v>2399202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TR-11 35-26-M00011_11827724_56358729_56358729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09:14:37</t>
        </is>
      </c>
      <c>
        <is>
          <t>24.10.2022 10:05:01</t>
        </is>
      </c>
      <c>
        <v>0.84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29.4</v>
      </c>
      <c>
        <v>0</v>
      </c>
      <c>
        <v>0</v>
      </c>
      <c>
        <v>0</v>
      </c>
      <c>
        <v>0</v>
      </c>
    </row>
    <row>
      <c>
        <v>2399204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35-03-M00639_M-1810 M02_42868422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09:15:16</t>
        </is>
      </c>
      <c>
        <is>
          <t>24.10.2022 09:19:10</t>
        </is>
      </c>
      <c>
        <v>0.065</v>
      </c>
      <c>
        <v>51</v>
      </c>
      <c>
        <v>1944</v>
      </c>
      <c>
        <v>0</v>
      </c>
      <c>
        <v>0</v>
      </c>
      <c>
        <v>0</v>
      </c>
      <c>
        <v>0</v>
      </c>
      <c>
        <v>3.315</v>
      </c>
      <c>
        <v>126.36</v>
      </c>
      <c>
        <v>0</v>
      </c>
      <c>
        <v>0</v>
      </c>
      <c>
        <v>0</v>
      </c>
      <c>
        <v>0</v>
      </c>
    </row>
    <row>
      <c>
        <v>2399208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TROPİKAL DM 35-27-L00056_ÖRNEKKÖY L04_72201760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09:15:41</t>
        </is>
      </c>
      <c>
        <is>
          <t>24.10.2022 09:39:04</t>
        </is>
      </c>
      <c>
        <v>0.389722222</v>
      </c>
      <c>
        <v>203</v>
      </c>
      <c>
        <v>2487</v>
      </c>
      <c>
        <v>0</v>
      </c>
      <c>
        <v>0</v>
      </c>
      <c>
        <v>0</v>
      </c>
      <c>
        <v>0</v>
      </c>
      <c>
        <v>79.113611</v>
      </c>
      <c>
        <v>969.239166</v>
      </c>
      <c>
        <v>0</v>
      </c>
      <c>
        <v>0</v>
      </c>
      <c>
        <v>0</v>
      </c>
      <c>
        <v>0</v>
      </c>
    </row>
    <row>
      <c>
        <v>2399207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45-81-M00046_MADEN FİDERİ M01_71994469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09:19:33</t>
        </is>
      </c>
      <c>
        <is>
          <t>24.10.2022 14:26:32</t>
        </is>
      </c>
      <c>
        <v>5.116388888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5.116389</v>
      </c>
      <c>
        <v>0</v>
      </c>
    </row>
    <row>
      <c>
        <v>2399210</v>
      </c>
      <c>
        <v>1</v>
      </c>
      <c>
        <is>
          <t>İZMİR</t>
        </is>
      </c>
      <c>
        <v>TİRE</v>
      </c>
      <c>
        <is>
          <t>Kullanıcı Bağlantı Hattı</t>
        </is>
      </c>
      <c t="inlineStr">
        <is>
          <t>DM-2/25 35-29-M00096_950315365_950315365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24.10.2022 09:20:50</t>
        </is>
      </c>
      <c>
        <is>
          <t>24.10.2022 11:20:14</t>
        </is>
      </c>
      <c>
        <v>1.99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17.91</v>
      </c>
      <c>
        <v>0</v>
      </c>
      <c>
        <v>0</v>
      </c>
      <c>
        <v>0</v>
      </c>
      <c>
        <v>0</v>
      </c>
    </row>
    <row>
      <c>
        <v>2399214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K-3572 35-02-K03572_910244574_910244574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09:23:46</t>
        </is>
      </c>
      <c>
        <is>
          <t>24.10.2022 10:37:48</t>
        </is>
      </c>
      <c>
        <v>1.233888888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3.701667</v>
      </c>
      <c>
        <v>0</v>
      </c>
      <c>
        <v>0</v>
      </c>
      <c>
        <v>0</v>
      </c>
      <c>
        <v>0</v>
      </c>
    </row>
    <row>
      <c>
        <v>2399212</v>
      </c>
      <c>
        <v>1</v>
      </c>
      <c>
        <is>
          <t>İZMİR</t>
        </is>
      </c>
      <c>
        <v>SELÇUK</v>
      </c>
      <c>
        <is>
          <t>Saha Dağıtım Kutusu (SDK)</t>
        </is>
      </c>
      <c t="inlineStr">
        <is>
          <t>DM-4/TR-2 35-13-L00057_A TR366A1B_5887534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09:26:16</t>
        </is>
      </c>
      <c>
        <is>
          <t>24.10.2022 17:52:46</t>
        </is>
      </c>
      <c>
        <v>8.441666666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177.275</v>
      </c>
      <c>
        <v>0</v>
      </c>
      <c>
        <v>0</v>
      </c>
    </row>
    <row>
      <c>
        <v>2399216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TR-23 35-30-L00023_955318136_955318136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09:27:18</t>
        </is>
      </c>
      <c>
        <is>
          <t>24.10.2022 10:30:54</t>
        </is>
      </c>
      <c>
        <v>1.06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3.18</v>
      </c>
      <c>
        <v>0</v>
      </c>
      <c>
        <v>0</v>
      </c>
    </row>
    <row>
      <c>
        <v>2399219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SULUDERE TR-11 İSMET AKCAN EVİ YANI 35-31-L00066_47981949_56399846_56399846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24.10.2022 09:36:50</t>
        </is>
      </c>
      <c>
        <is>
          <t>24.10.2022 13:59:26</t>
        </is>
      </c>
      <c>
        <v>4.376666666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74.403333</v>
      </c>
      <c>
        <v>0</v>
      </c>
      <c>
        <v>0</v>
      </c>
    </row>
    <row>
      <c>
        <v>2399220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ŞİRİNKÖY TR-1 35-15-L00554_35-15-L00554_2366042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09:39:33</t>
        </is>
      </c>
      <c>
        <is>
          <t>24.10.2022 14:50:22</t>
        </is>
      </c>
      <c>
        <v>5.180277777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476.585555</v>
      </c>
      <c>
        <v>0</v>
      </c>
      <c>
        <v>0</v>
      </c>
      <c>
        <v>0</v>
      </c>
      <c>
        <v>0</v>
      </c>
    </row>
    <row>
      <c>
        <v>2399234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ULUCAK TM 35-28-A00002_HatBaşıAyırıcı_53133662 M13_53133662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09:45:20</t>
        </is>
      </c>
      <c>
        <is>
          <t>24.10.2022 13:00:51</t>
        </is>
      </c>
      <c>
        <v>3.258611111</v>
      </c>
      <c>
        <v>14</v>
      </c>
      <c>
        <v>0</v>
      </c>
      <c>
        <v>0</v>
      </c>
      <c>
        <v>0</v>
      </c>
      <c>
        <v>0</v>
      </c>
      <c>
        <v>0</v>
      </c>
      <c>
        <v>45.620556</v>
      </c>
      <c>
        <v>0</v>
      </c>
      <c>
        <v>0</v>
      </c>
      <c>
        <v>0</v>
      </c>
      <c>
        <v>0</v>
      </c>
      <c>
        <v>0</v>
      </c>
    </row>
    <row>
      <c>
        <v>2399222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45-78-M00576_KEMERDAMLARI YUKARIKEMER M05_2328103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09:45:27</t>
        </is>
      </c>
      <c>
        <is>
          <t>24.10.2022 17:03:19</t>
        </is>
      </c>
      <c>
        <v>7.297777777</v>
      </c>
      <c>
        <v>0</v>
      </c>
      <c>
        <v>0</v>
      </c>
      <c>
        <v>0</v>
      </c>
      <c>
        <v>0</v>
      </c>
      <c>
        <v>219</v>
      </c>
      <c>
        <v>1732</v>
      </c>
      <c>
        <v>0</v>
      </c>
      <c>
        <v>0</v>
      </c>
      <c>
        <v>0</v>
      </c>
      <c>
        <v>0</v>
      </c>
      <c>
        <v>1598.213333</v>
      </c>
      <c>
        <v>12639.75111</v>
      </c>
    </row>
    <row>
      <c>
        <v>2399227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35-15-A00004_ÇAYLI L04_2121818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09:46:17</t>
        </is>
      </c>
      <c>
        <is>
          <t>24.10.2022 11:27:47</t>
        </is>
      </c>
      <c>
        <v>1.691666666</v>
      </c>
      <c>
        <v>0</v>
      </c>
      <c>
        <v>1</v>
      </c>
      <c>
        <v>0</v>
      </c>
      <c>
        <v>3</v>
      </c>
      <c>
        <v>3</v>
      </c>
      <c>
        <v>1076</v>
      </c>
      <c>
        <v>0</v>
      </c>
      <c>
        <v>1.691667</v>
      </c>
      <c>
        <v>0</v>
      </c>
      <c>
        <v>5.075</v>
      </c>
      <c>
        <v>5.075</v>
      </c>
      <c>
        <v>1820.233333</v>
      </c>
    </row>
    <row>
      <c>
        <v>2399228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ULUDERBENT DM 45-73-M00491_ULUDERBENT ŞEHİR-2 M04_66856555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24.10.2022 09:52:17</t>
        </is>
      </c>
      <c>
        <is>
          <t>24.10.2022 11:34:06</t>
        </is>
      </c>
      <c>
        <v>1.696944444</v>
      </c>
      <c>
        <v>0</v>
      </c>
      <c>
        <v>0</v>
      </c>
      <c>
        <v>0</v>
      </c>
      <c>
        <v>311</v>
      </c>
      <c>
        <v>0</v>
      </c>
      <c>
        <v>0</v>
      </c>
      <c>
        <v>0</v>
      </c>
      <c>
        <v>0</v>
      </c>
      <c>
        <v>0</v>
      </c>
      <c>
        <v>527.749722</v>
      </c>
      <c>
        <v>0</v>
      </c>
      <c>
        <v>0</v>
      </c>
    </row>
    <row>
      <c>
        <v>2399235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İCİKLER TR-3 45-74-M00253_İCİKLER TR-4 M01_72233351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09:52:18</t>
        </is>
      </c>
      <c>
        <is>
          <t>24.10.2022 11:20:50</t>
        </is>
      </c>
      <c>
        <v>1.475555555</v>
      </c>
      <c>
        <v>0</v>
      </c>
      <c>
        <v>0</v>
      </c>
      <c>
        <v>0</v>
      </c>
      <c>
        <v>0</v>
      </c>
      <c>
        <v>2</v>
      </c>
      <c>
        <v>30</v>
      </c>
      <c>
        <v>0</v>
      </c>
      <c>
        <v>0</v>
      </c>
      <c>
        <v>0</v>
      </c>
      <c>
        <v>0</v>
      </c>
      <c>
        <v>2.951111</v>
      </c>
      <c>
        <v>44.266667</v>
      </c>
    </row>
    <row>
      <c>
        <v>2399239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DM-14/3B 45-71-M02250_964662170_964662170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09:52:53</t>
        </is>
      </c>
      <c>
        <is>
          <t>24.10.2022 10:57:01</t>
        </is>
      </c>
      <c>
        <v>1.068888888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10.688889</v>
      </c>
      <c>
        <v>0</v>
      </c>
      <c>
        <v>0</v>
      </c>
      <c>
        <v>0</v>
      </c>
      <c>
        <v>0</v>
      </c>
    </row>
    <row>
      <c>
        <v>2399233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35-29-A00001_HatBaşıAyırıcı_53138585 L04_53138585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09:54:09</t>
        </is>
      </c>
      <c>
        <is>
          <t>24.10.2022 12:20:41</t>
        </is>
      </c>
      <c>
        <v>2.442222222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51.286667</v>
      </c>
      <c>
        <v>0</v>
      </c>
      <c>
        <v>0</v>
      </c>
      <c>
        <v>0</v>
      </c>
      <c>
        <v>0</v>
      </c>
    </row>
    <row>
      <c>
        <v>2399241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TURGUTLU TR-1/1 DM 45-83-M00001_DAĞITIM TRAFO TURGUTLU TR-1/1 DM TRH_72401556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09:57:13</t>
        </is>
      </c>
      <c>
        <is>
          <t>24.10.2022 11:23:19</t>
        </is>
      </c>
      <c>
        <v>1.435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68.88</v>
      </c>
      <c>
        <v>0</v>
      </c>
      <c>
        <v>0</v>
      </c>
      <c>
        <v>0</v>
      </c>
      <c>
        <v>0</v>
      </c>
    </row>
    <row>
      <c>
        <v>2399244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TİRE İM-DM-1 35-29-A00001_HatBaşıAyırıcı_53138667 L04_53138667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09:58:54</t>
        </is>
      </c>
      <c>
        <is>
          <t>24.10.2022 12:59:48</t>
        </is>
      </c>
      <c>
        <v>3.015</v>
      </c>
      <c>
        <v>3</v>
      </c>
      <c>
        <v>38</v>
      </c>
      <c>
        <v>0</v>
      </c>
      <c>
        <v>0</v>
      </c>
      <c>
        <v>0</v>
      </c>
      <c>
        <v>0</v>
      </c>
      <c>
        <v>9.045</v>
      </c>
      <c>
        <v>114.57</v>
      </c>
      <c>
        <v>0</v>
      </c>
      <c>
        <v>0</v>
      </c>
      <c>
        <v>0</v>
      </c>
      <c>
        <v>0</v>
      </c>
    </row>
    <row>
      <c>
        <v>2399249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SARUHANLI TR-22 45-80-M00022_956562772_956562772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10:01:55</t>
        </is>
      </c>
      <c>
        <is>
          <t>24.10.2022 10:50:25</t>
        </is>
      </c>
      <c>
        <v>0.808333333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1.616667</v>
      </c>
      <c>
        <v>0</v>
      </c>
      <c>
        <v>0</v>
      </c>
      <c>
        <v>0</v>
      </c>
      <c>
        <v>0</v>
      </c>
    </row>
    <row>
      <c>
        <v>2399250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KIRKAĞAÇ TR-1 45-76-M00001_KIRKAĞAÇ TR-2/TR-3/TR-18/TR-24 M03_72215487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10:02:01</t>
        </is>
      </c>
      <c>
        <is>
          <t>24.10.2022 10:15:28</t>
        </is>
      </c>
      <c>
        <v>0.224166666</v>
      </c>
      <c>
        <v>0</v>
      </c>
      <c>
        <v>0</v>
      </c>
      <c>
        <v>0</v>
      </c>
      <c>
        <v>1892</v>
      </c>
      <c>
        <v>0</v>
      </c>
      <c>
        <v>0</v>
      </c>
      <c>
        <v>0</v>
      </c>
      <c>
        <v>0</v>
      </c>
      <c>
        <v>0</v>
      </c>
      <c>
        <v>424.123332</v>
      </c>
      <c>
        <v>0</v>
      </c>
      <c>
        <v>0</v>
      </c>
    </row>
    <row>
      <c>
        <v>2399254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L-145 DALYAN DM 35-18-L00145_HAVACILAR L03_72052182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10:05:06</t>
        </is>
      </c>
      <c>
        <is>
          <t>24.10.2022 11:44:24</t>
        </is>
      </c>
      <c>
        <v>1.655</v>
      </c>
      <c>
        <v>0</v>
      </c>
      <c>
        <v>0</v>
      </c>
      <c>
        <v>13</v>
      </c>
      <c>
        <v>1011</v>
      </c>
      <c>
        <v>0</v>
      </c>
      <c>
        <v>0</v>
      </c>
      <c>
        <v>0</v>
      </c>
      <c>
        <v>0</v>
      </c>
      <c>
        <v>21.515</v>
      </c>
      <c>
        <v>1673.205</v>
      </c>
      <c>
        <v>0</v>
      </c>
      <c>
        <v>0</v>
      </c>
    </row>
    <row>
      <c>
        <v>2399251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35-03-A00003_Buca-2 K04_2311764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24.10.2022 10:07:47</t>
        </is>
      </c>
      <c>
        <is>
          <t>24.10.2022 10:10:00</t>
        </is>
      </c>
      <c>
        <v>0.036944444</v>
      </c>
      <c>
        <v>5</v>
      </c>
      <c>
        <v>8663</v>
      </c>
      <c>
        <v>0</v>
      </c>
      <c>
        <v>0</v>
      </c>
      <c>
        <v>0</v>
      </c>
      <c>
        <v>0</v>
      </c>
      <c>
        <v>0.184722</v>
      </c>
      <c>
        <v>320.049718</v>
      </c>
      <c>
        <v>0</v>
      </c>
      <c>
        <v>0</v>
      </c>
      <c>
        <v>0</v>
      </c>
      <c>
        <v>0</v>
      </c>
    </row>
    <row>
      <c>
        <v>2399261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KAYAKÖY DM 35-15-L00866_KAYAKÖY MERKEZ L06_72307164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10:17:55</t>
        </is>
      </c>
      <c>
        <is>
          <t>24.10.2022 10:54:23</t>
        </is>
      </c>
      <c>
        <v>0.607777777</v>
      </c>
      <c>
        <v>0</v>
      </c>
      <c>
        <v>0</v>
      </c>
      <c>
        <v>0</v>
      </c>
      <c>
        <v>0</v>
      </c>
      <c>
        <v>7</v>
      </c>
      <c>
        <v>627</v>
      </c>
      <c>
        <v>0</v>
      </c>
      <c>
        <v>0</v>
      </c>
      <c>
        <v>0</v>
      </c>
      <c>
        <v>0</v>
      </c>
      <c>
        <v>4.254444</v>
      </c>
      <c>
        <v>381.076666</v>
      </c>
    </row>
    <row>
      <c>
        <v>2399263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10:19:41</t>
        </is>
      </c>
      <c>
        <is>
          <t>24.10.2022 17:15:42</t>
        </is>
      </c>
      <c>
        <v>6.933611111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34.668056</v>
      </c>
    </row>
    <row>
      <c>
        <v>2399270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ESKİCİLER TR-1 45-75-M00311_A_56401042_56401042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10:20:50</t>
        </is>
      </c>
      <c>
        <is>
          <t>24.10.2022 12:34:49</t>
        </is>
      </c>
      <c>
        <v>2.233055555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11.165278</v>
      </c>
    </row>
    <row>
      <c>
        <v>2399271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TR-140 ŞHT.ALİ DERELİ MEVKİİ 35-15-L00140_950372681_950372681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10:26:01</t>
        </is>
      </c>
      <c>
        <is>
          <t>24.10.2022 13:56:55</t>
        </is>
      </c>
      <c>
        <v>3.515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10.545</v>
      </c>
      <c>
        <v>0</v>
      </c>
      <c>
        <v>0</v>
      </c>
      <c>
        <v>0</v>
      </c>
      <c>
        <v>0</v>
      </c>
    </row>
    <row>
      <c>
        <v>2399209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SAMURLU TR-1 35-17-M00318_6373817_56377502_56377502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24.10.2022 10:29:06</t>
        </is>
      </c>
      <c>
        <is>
          <t>24.10.2022 12:10:14</t>
        </is>
      </c>
      <c>
        <v>1.685555555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38.767778</v>
      </c>
      <c>
        <v>0</v>
      </c>
      <c>
        <v>0</v>
      </c>
      <c>
        <v>0</v>
      </c>
      <c>
        <v>0</v>
      </c>
    </row>
    <row>
      <c>
        <v>2399276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ANDAK KÖK 35-23-M00312_ANDAK GES DM M03_41958338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10:30:08</t>
        </is>
      </c>
      <c>
        <is>
          <t>24.10.2022 11:22:23</t>
        </is>
      </c>
      <c>
        <v>0.870833333</v>
      </c>
      <c>
        <v>8</v>
      </c>
      <c>
        <v>0</v>
      </c>
      <c>
        <v>0</v>
      </c>
      <c>
        <v>0</v>
      </c>
      <c>
        <v>0</v>
      </c>
      <c>
        <v>0</v>
      </c>
      <c>
        <v>6.966667</v>
      </c>
      <c>
        <v>0</v>
      </c>
      <c>
        <v>0</v>
      </c>
      <c>
        <v>0</v>
      </c>
      <c>
        <v>0</v>
      </c>
      <c>
        <v>0</v>
      </c>
    </row>
    <row>
      <c>
        <v>2399274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M07_77678696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24.10.2022 10:30:35</t>
        </is>
      </c>
      <c>
        <is>
          <t>24.10.2022 11:38:46</t>
        </is>
      </c>
      <c>
        <v>1.136388888</v>
      </c>
      <c>
        <v>4</v>
      </c>
      <c>
        <v>527</v>
      </c>
      <c>
        <v>0</v>
      </c>
      <c>
        <v>0</v>
      </c>
      <c>
        <v>0</v>
      </c>
      <c>
        <v>0</v>
      </c>
      <c>
        <v>4.545556</v>
      </c>
      <c>
        <v>598.876944</v>
      </c>
      <c>
        <v>0</v>
      </c>
      <c>
        <v>0</v>
      </c>
      <c>
        <v>0</v>
      </c>
      <c>
        <v>0</v>
      </c>
    </row>
    <row>
      <c>
        <v>2399275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DİNDARLI KÖK TR-3 KAKLIK 45-79-M00395_HatBaşıAyırıcı_72341736 M01_72341736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10:32:13</t>
        </is>
      </c>
      <c>
        <is>
          <t>24.10.2022 11:18:32</t>
        </is>
      </c>
      <c>
        <v>0.771944444</v>
      </c>
      <c>
        <v>0</v>
      </c>
      <c>
        <v>0</v>
      </c>
      <c>
        <v>15</v>
      </c>
      <c>
        <v>26</v>
      </c>
      <c>
        <v>0</v>
      </c>
      <c>
        <v>0</v>
      </c>
      <c>
        <v>0</v>
      </c>
      <c>
        <v>0</v>
      </c>
      <c>
        <v>11.579167</v>
      </c>
      <c>
        <v>20.070556</v>
      </c>
      <c>
        <v>0</v>
      </c>
      <c>
        <v>0</v>
      </c>
    </row>
    <row>
      <c>
        <v>2399278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ORTA MAHALLE M-62 35-25-M00366_955257826_955257826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10:37:54</t>
        </is>
      </c>
      <c>
        <is>
          <t>24.10.2022 12:14:29</t>
        </is>
      </c>
      <c>
        <v>1.609722222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1.609722</v>
      </c>
      <c>
        <v>0</v>
      </c>
      <c>
        <v>0</v>
      </c>
      <c>
        <v>0</v>
      </c>
      <c>
        <v>0</v>
      </c>
    </row>
    <row>
      <c>
        <v>2399279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TR-26 35-32-L00026_946413753_946413753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24.10.2022 10:39:11</t>
        </is>
      </c>
      <c>
        <is>
          <t>24.10.2022 11:47:41</t>
        </is>
      </c>
      <c>
        <v>1.141666666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1.141667</v>
      </c>
      <c>
        <v>0</v>
      </c>
      <c>
        <v>0</v>
      </c>
    </row>
    <row>
      <c>
        <v>2399283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KAZANLI TR-2 35-15-L00976_B_56368292_56368292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10:39:18</t>
        </is>
      </c>
      <c>
        <is>
          <t>24.10.2022 17:24:20</t>
        </is>
      </c>
      <c>
        <v>6.750555555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74.256111</v>
      </c>
      <c>
        <v>0</v>
      </c>
      <c>
        <v>0</v>
      </c>
      <c>
        <v>0</v>
      </c>
      <c>
        <v>0</v>
      </c>
    </row>
    <row>
      <c>
        <v>2399282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M-1276 35-03-M01276_910324363_910324363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24.10.2022 10:41:35</t>
        </is>
      </c>
      <c>
        <is>
          <t>24.10.2022 14:48:23</t>
        </is>
      </c>
      <c>
        <v>4.113333333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20.566667</v>
      </c>
      <c>
        <v>0</v>
      </c>
      <c>
        <v>0</v>
      </c>
      <c>
        <v>0</v>
      </c>
      <c>
        <v>0</v>
      </c>
    </row>
    <row>
      <c>
        <v>2399293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K-1061 35-01-K01061_35-01-K01061_2367953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10:49:41</t>
        </is>
      </c>
      <c>
        <is>
          <t>24.10.2022 13:51:47</t>
        </is>
      </c>
      <c>
        <v>3.035</v>
      </c>
      <c>
        <v>0</v>
      </c>
      <c>
        <v>551</v>
      </c>
      <c>
        <v>0</v>
      </c>
      <c>
        <v>0</v>
      </c>
      <c>
        <v>0</v>
      </c>
      <c>
        <v>0</v>
      </c>
      <c>
        <v>0</v>
      </c>
      <c>
        <v>1672.285</v>
      </c>
      <c>
        <v>0</v>
      </c>
      <c>
        <v>0</v>
      </c>
      <c>
        <v>0</v>
      </c>
      <c>
        <v>0</v>
      </c>
    </row>
    <row>
      <c>
        <v>2399287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MERSİNLİDERE TR-4 (GARİPLER) 35-31-L00200_35-31-L00200_65822582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24.10.2022 10:53:36</t>
        </is>
      </c>
      <c>
        <is>
          <t>24.10.2022 12:02:12</t>
        </is>
      </c>
      <c>
        <v>1.143333333</v>
      </c>
      <c>
        <v>0</v>
      </c>
      <c>
        <v>0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50.306667</v>
      </c>
    </row>
    <row>
      <c>
        <v>2399294</v>
      </c>
      <c>
        <v>1</v>
      </c>
      <c>
        <is>
          <t>MANİSA</t>
        </is>
      </c>
      <c>
        <v>SARUHANLI</v>
      </c>
      <c>
        <is>
          <t>OG Fideri</t>
        </is>
      </c>
      <c t="inlineStr">
        <is>
          <t>MÜTEVELLİ TR-8 45-80-M02954_TR-85 M02_84970626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11:03:03</t>
        </is>
      </c>
      <c>
        <is>
          <t>24.10.2022 12:26:14</t>
        </is>
      </c>
      <c>
        <v>1.386388888</v>
      </c>
      <c>
        <v>44</v>
      </c>
      <c>
        <v>0</v>
      </c>
      <c>
        <v>0</v>
      </c>
      <c>
        <v>0</v>
      </c>
      <c>
        <v>0</v>
      </c>
      <c>
        <v>0</v>
      </c>
      <c>
        <v>61.001111</v>
      </c>
      <c>
        <v>0</v>
      </c>
      <c>
        <v>0</v>
      </c>
      <c>
        <v>0</v>
      </c>
      <c>
        <v>0</v>
      </c>
      <c>
        <v>0</v>
      </c>
    </row>
    <row>
      <c>
        <v>2399297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ZEYTİNLİPARK DM (M-400) 35-17-M00400_M-500 M014_66434811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11:09:18</t>
        </is>
      </c>
      <c>
        <is>
          <t>24.10.2022 11:36:32</t>
        </is>
      </c>
      <c>
        <v>0.453888888</v>
      </c>
      <c>
        <v>10</v>
      </c>
      <c>
        <v>1850</v>
      </c>
      <c>
        <v>0</v>
      </c>
      <c>
        <v>0</v>
      </c>
      <c>
        <v>0</v>
      </c>
      <c>
        <v>0</v>
      </c>
      <c>
        <v>4.538889</v>
      </c>
      <c>
        <v>839.694443</v>
      </c>
      <c>
        <v>0</v>
      </c>
      <c>
        <v>0</v>
      </c>
      <c>
        <v>0</v>
      </c>
      <c>
        <v>0</v>
      </c>
    </row>
    <row>
      <c>
        <v>2399299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M-1040 35-04-M01040_98785129_98785129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24.10.2022 11:10:54</t>
        </is>
      </c>
      <c>
        <is>
          <t>24.10.2022 12:35:09</t>
        </is>
      </c>
      <c>
        <v>1.404166666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12.6375</v>
      </c>
      <c>
        <v>0</v>
      </c>
      <c>
        <v>0</v>
      </c>
      <c>
        <v>0</v>
      </c>
      <c>
        <v>0</v>
      </c>
    </row>
    <row>
      <c>
        <v>2399302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K-1001 35-03-K01001_K-2883 K01_41953202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11:15:28</t>
        </is>
      </c>
      <c>
        <is>
          <t>24.10.2022 14:16:03</t>
        </is>
      </c>
      <c>
        <v>3.009722222</v>
      </c>
      <c>
        <v>0</v>
      </c>
      <c>
        <v>939</v>
      </c>
      <c>
        <v>0</v>
      </c>
      <c>
        <v>0</v>
      </c>
      <c>
        <v>0</v>
      </c>
      <c>
        <v>0</v>
      </c>
      <c>
        <v>0</v>
      </c>
      <c>
        <v>2826.129166</v>
      </c>
      <c>
        <v>0</v>
      </c>
      <c>
        <v>0</v>
      </c>
      <c>
        <v>0</v>
      </c>
      <c>
        <v>0</v>
      </c>
    </row>
    <row>
      <c>
        <v>2399303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K-4038 35-03-K04038_965520804_965520804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11:19:40</t>
        </is>
      </c>
      <c>
        <is>
          <t>24.10.2022 18:21:20</t>
        </is>
      </c>
      <c>
        <v>7.027777777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28.111111</v>
      </c>
      <c>
        <v>0</v>
      </c>
      <c>
        <v>0</v>
      </c>
      <c>
        <v>0</v>
      </c>
      <c>
        <v>0</v>
      </c>
    </row>
    <row>
      <c>
        <v>2399308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M-436 BUCA KALK.KOOP 35-02-M00436_B B1B_5819243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11:27:00</t>
        </is>
      </c>
      <c>
        <is>
          <t>24.10.2022 12:41:54</t>
        </is>
      </c>
      <c>
        <v>1.248333333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1.248333</v>
      </c>
      <c>
        <v>0</v>
      </c>
      <c>
        <v>0</v>
      </c>
      <c>
        <v>0</v>
      </c>
      <c>
        <v>0</v>
      </c>
    </row>
    <row>
      <c>
        <v>2399314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TR-1/2 BAYSAN KABİN 35-20-L00002_955202450_955202450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24.10.2022 11:40:19</t>
        </is>
      </c>
      <c>
        <is>
          <t>24.10.2022 12:26:00</t>
        </is>
      </c>
      <c>
        <v>0.761388888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8.375278</v>
      </c>
      <c>
        <v>0</v>
      </c>
      <c>
        <v>0</v>
      </c>
      <c>
        <v>0</v>
      </c>
      <c>
        <v>0</v>
      </c>
    </row>
    <row>
      <c>
        <v>2399320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TR-78 35-28-L00078_953372571_953372571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11:51:32</t>
        </is>
      </c>
      <c>
        <is>
          <t>24.10.2022 17:20:16</t>
        </is>
      </c>
      <c>
        <v>5.478888888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54.788889</v>
      </c>
      <c>
        <v>0</v>
      </c>
      <c>
        <v>0</v>
      </c>
      <c>
        <v>0</v>
      </c>
      <c>
        <v>0</v>
      </c>
    </row>
    <row>
      <c>
        <v>2399321</v>
      </c>
      <c>
        <v>1</v>
      </c>
      <c>
        <is>
          <t>İZMİR</t>
        </is>
      </c>
      <c>
        <v>GÜZELBAHÇE</v>
      </c>
      <c>
        <is>
          <t>Kullanıcı Bağlantı Hattı</t>
        </is>
      </c>
      <c t="inlineStr">
        <is>
          <t>M-1201 35-10-M01201_915158035_915158035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11:57:36</t>
        </is>
      </c>
      <c>
        <is>
          <t>24.10.2022 13:03:45</t>
        </is>
      </c>
      <c>
        <v>1.1025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1.1025</v>
      </c>
      <c>
        <v>0</v>
      </c>
      <c>
        <v>0</v>
      </c>
      <c>
        <v>0</v>
      </c>
      <c>
        <v>0</v>
      </c>
    </row>
    <row>
      <c>
        <v>2399323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DEMİRCİLİ DM 35-15-L00895_YENİKÖY TOPRAK SU L08_85268686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12:06:48</t>
        </is>
      </c>
      <c>
        <is>
          <t>24.10.2022 14:20:34</t>
        </is>
      </c>
      <c>
        <v>2.229444444</v>
      </c>
      <c>
        <v>9</v>
      </c>
      <c>
        <v>402</v>
      </c>
      <c>
        <v>0</v>
      </c>
      <c>
        <v>0</v>
      </c>
      <c>
        <v>0</v>
      </c>
      <c>
        <v>0</v>
      </c>
      <c>
        <v>20.065</v>
      </c>
      <c>
        <v>896.236666</v>
      </c>
      <c>
        <v>0</v>
      </c>
      <c>
        <v>0</v>
      </c>
      <c>
        <v>0</v>
      </c>
      <c>
        <v>0</v>
      </c>
    </row>
    <row>
      <c>
        <v>2399327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TR-54 35-15-M00054_48874783_56365771_56365771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12:09:01</t>
        </is>
      </c>
      <c>
        <is>
          <t>24.10.2022 13:57:31</t>
        </is>
      </c>
      <c>
        <v>1.808333333</v>
      </c>
      <c>
        <v>0</v>
      </c>
      <c>
        <v>213</v>
      </c>
      <c>
        <v>0</v>
      </c>
      <c>
        <v>0</v>
      </c>
      <c>
        <v>0</v>
      </c>
      <c>
        <v>0</v>
      </c>
      <c>
        <v>0</v>
      </c>
      <c>
        <v>385.175</v>
      </c>
      <c>
        <v>0</v>
      </c>
      <c>
        <v>0</v>
      </c>
      <c>
        <v>0</v>
      </c>
      <c>
        <v>0</v>
      </c>
    </row>
    <row>
      <c>
        <v>2399326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K-4701 35-01-K04701_912427418_912427418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24.10.2022 12:10:34</t>
        </is>
      </c>
      <c>
        <is>
          <t>24.10.2022 14:30:05</t>
        </is>
      </c>
      <c>
        <v>2.325277777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9.301111</v>
      </c>
      <c>
        <v>0</v>
      </c>
      <c>
        <v>0</v>
      </c>
      <c>
        <v>0</v>
      </c>
      <c>
        <v>0</v>
      </c>
    </row>
    <row>
      <c>
        <v>2399304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45-78-M00730_ÇAKALDOĞAN M03_2327657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24.10.2022 12:14:08</t>
        </is>
      </c>
      <c>
        <is>
          <t>24.10.2022 12:51:49</t>
        </is>
      </c>
      <c>
        <v>0.628055555</v>
      </c>
      <c>
        <v>3</v>
      </c>
      <c>
        <v>492</v>
      </c>
      <c>
        <v>0</v>
      </c>
      <c>
        <v>0</v>
      </c>
      <c>
        <v>8</v>
      </c>
      <c>
        <v>357</v>
      </c>
      <c>
        <v>1.884167</v>
      </c>
      <c>
        <v>309.003333</v>
      </c>
      <c>
        <v>0</v>
      </c>
      <c>
        <v>0</v>
      </c>
      <c>
        <v>5.024444</v>
      </c>
      <c>
        <v>224.215833</v>
      </c>
    </row>
    <row>
      <c>
        <v>2399328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45-71-M00128_ÜÇPINAR M03_50217225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12:21:58</t>
        </is>
      </c>
      <c>
        <is>
          <t>24.10.2022 13:44:05</t>
        </is>
      </c>
      <c>
        <v>1.368611111</v>
      </c>
      <c>
        <v>310</v>
      </c>
      <c>
        <v>47</v>
      </c>
      <c>
        <v>0</v>
      </c>
      <c>
        <v>0</v>
      </c>
      <c>
        <v>0</v>
      </c>
      <c>
        <v>0</v>
      </c>
      <c>
        <v>424.269444</v>
      </c>
      <c>
        <v>64.324722</v>
      </c>
      <c>
        <v>0</v>
      </c>
      <c>
        <v>0</v>
      </c>
      <c>
        <v>0</v>
      </c>
      <c>
        <v>0</v>
      </c>
    </row>
    <row>
      <c>
        <v>2399329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_C_56405480_56405480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12:24:38</t>
        </is>
      </c>
      <c>
        <is>
          <t>24.10.2022 15:07:39</t>
        </is>
      </c>
      <c>
        <v>2.716944444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76.074444</v>
      </c>
      <c>
        <v>0</v>
      </c>
      <c>
        <v>0</v>
      </c>
      <c>
        <v>0</v>
      </c>
      <c>
        <v>0</v>
      </c>
    </row>
    <row>
      <c>
        <v>2399331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İBB GEYİKLİ TELSİZ RÖLE İST. 35-16-L00284Ö_DIREK TIPI TRAFO HUCRESI H01_2073251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12:31:54</t>
        </is>
      </c>
      <c>
        <is>
          <t>24.10.2022 13:04:05</t>
        </is>
      </c>
      <c>
        <v>0.536388888</v>
      </c>
      <c>
        <v>1</v>
      </c>
      <c>
        <v>0</v>
      </c>
      <c>
        <v>0</v>
      </c>
      <c>
        <v>0</v>
      </c>
      <c>
        <v>0</v>
      </c>
      <c>
        <v>0</v>
      </c>
      <c>
        <v>0.536389</v>
      </c>
      <c>
        <v>0</v>
      </c>
      <c>
        <v>0</v>
      </c>
      <c>
        <v>0</v>
      </c>
      <c>
        <v>0</v>
      </c>
      <c>
        <v>0</v>
      </c>
    </row>
    <row>
      <c>
        <v>2399334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DM-16/09 45-71-M00611_953244607_953244607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12:36:14</t>
        </is>
      </c>
      <c>
        <is>
          <t>24.10.2022 13:26:34</t>
        </is>
      </c>
      <c>
        <v>0.838888888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17.616667</v>
      </c>
      <c>
        <v>0</v>
      </c>
      <c>
        <v>0</v>
      </c>
      <c>
        <v>0</v>
      </c>
      <c>
        <v>0</v>
      </c>
    </row>
    <row>
      <c>
        <v>2399344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PAZARKÖY ARNAVUT MAH TR-3 45-78-L00654_49253431_56391115_56391115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24.10.2022 12:48:15</t>
        </is>
      </c>
      <c>
        <is>
          <t>24.10.2022 14:33:37</t>
        </is>
      </c>
      <c>
        <v>1.756111111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19.317222</v>
      </c>
      <c>
        <v>0</v>
      </c>
      <c>
        <v>0</v>
      </c>
      <c>
        <v>0</v>
      </c>
      <c>
        <v>0</v>
      </c>
    </row>
    <row>
      <c>
        <v>2399357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KÖK-2 M08_2329851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12:57:32</t>
        </is>
      </c>
      <c>
        <is>
          <t>24.10.2022 13:17:50</t>
        </is>
      </c>
      <c>
        <v>0.338333333</v>
      </c>
      <c>
        <v>32</v>
      </c>
      <c>
        <v>99</v>
      </c>
      <c>
        <v>0</v>
      </c>
      <c>
        <v>0</v>
      </c>
      <c>
        <v>0</v>
      </c>
      <c>
        <v>0</v>
      </c>
      <c>
        <v>10.826667</v>
      </c>
      <c>
        <v>33.495</v>
      </c>
      <c>
        <v>0</v>
      </c>
      <c>
        <v>0</v>
      </c>
      <c>
        <v>0</v>
      </c>
      <c>
        <v>0</v>
      </c>
    </row>
    <row>
      <c>
        <v>2399350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BAĞYURDU TM 35-27-A00003_HALİLBEYLİ DM M07_2310334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13:00:27</t>
        </is>
      </c>
      <c>
        <is>
          <t>24.10.2022 14:43:44</t>
        </is>
      </c>
      <c>
        <v>1.721388888</v>
      </c>
      <c>
        <v>480</v>
      </c>
      <c>
        <v>2133</v>
      </c>
      <c>
        <v>0</v>
      </c>
      <c>
        <v>0</v>
      </c>
      <c>
        <v>0</v>
      </c>
      <c>
        <v>0</v>
      </c>
      <c>
        <v>826.266666</v>
      </c>
      <c>
        <v>3671.722498</v>
      </c>
      <c>
        <v>0</v>
      </c>
      <c>
        <v>0</v>
      </c>
      <c>
        <v>0</v>
      </c>
      <c>
        <v>0</v>
      </c>
    </row>
    <row>
      <c>
        <v>2399355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KARAPINAR İM 45-78-A00002_HatBaşıAyırıcı_53139294 M05_53139294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13:01:23</t>
        </is>
      </c>
      <c>
        <is>
          <t>24.10.2022 15:41:46</t>
        </is>
      </c>
      <c>
        <v>2.673055555</v>
      </c>
      <c>
        <v>16</v>
      </c>
      <c>
        <v>0</v>
      </c>
      <c>
        <v>0</v>
      </c>
      <c>
        <v>0</v>
      </c>
      <c>
        <v>0</v>
      </c>
      <c>
        <v>0</v>
      </c>
      <c>
        <v>42.768889</v>
      </c>
      <c>
        <v>0</v>
      </c>
      <c>
        <v>0</v>
      </c>
      <c>
        <v>0</v>
      </c>
      <c>
        <v>0</v>
      </c>
      <c>
        <v>0</v>
      </c>
    </row>
    <row>
      <c>
        <v>2399352</v>
      </c>
      <c>
        <v>1</v>
      </c>
      <c>
        <is>
          <t>İZMİR</t>
        </is>
      </c>
      <c>
        <v>BAYRAKLI</v>
      </c>
      <c>
        <is>
          <t>TM Fideri</t>
        </is>
      </c>
      <c t="inlineStr">
        <is>
          <t>KARŞIYAKA GIS TM 35-04-A00002_Karşıyaka-13 K22_2309964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13:02:50</t>
        </is>
      </c>
      <c>
        <is>
          <t>24.10.2022 14:17:10</t>
        </is>
      </c>
      <c>
        <v>1.239016666</v>
      </c>
      <c>
        <v>0</v>
      </c>
      <c>
        <v>868</v>
      </c>
      <c>
        <v>0</v>
      </c>
      <c>
        <v>0</v>
      </c>
      <c>
        <v>0</v>
      </c>
      <c>
        <v>0</v>
      </c>
      <c>
        <v>0</v>
      </c>
      <c>
        <v>1075.466466</v>
      </c>
      <c>
        <v>0</v>
      </c>
      <c>
        <v>0</v>
      </c>
      <c>
        <v>0</v>
      </c>
      <c>
        <v>0</v>
      </c>
    </row>
    <row>
      <c>
        <v>2399362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M-2356 35-01-M02356_910949179_910949179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24.10.2022 13:06:54</t>
        </is>
      </c>
      <c>
        <is>
          <t>24.10.2022 16:39:28</t>
        </is>
      </c>
      <c>
        <v>3.542777777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7.085556</v>
      </c>
      <c>
        <v>0</v>
      </c>
      <c>
        <v>0</v>
      </c>
      <c>
        <v>0</v>
      </c>
      <c>
        <v>0</v>
      </c>
    </row>
    <row>
      <c>
        <v>2399363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DM08/TR02 45-73-M00003_TR-4 M04_66742787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24.10.2022 13:10:46</t>
        </is>
      </c>
      <c>
        <is>
          <t>24.10.2022 14:31:41</t>
        </is>
      </c>
      <c>
        <v>1.348611111</v>
      </c>
      <c>
        <v>7</v>
      </c>
      <c>
        <v>583</v>
      </c>
      <c>
        <v>0</v>
      </c>
      <c>
        <v>0</v>
      </c>
      <c>
        <v>0</v>
      </c>
      <c>
        <v>0</v>
      </c>
      <c>
        <v>9.440278</v>
      </c>
      <c>
        <v>786.240278</v>
      </c>
      <c>
        <v>0</v>
      </c>
      <c>
        <v>0</v>
      </c>
      <c>
        <v>0</v>
      </c>
      <c>
        <v>0</v>
      </c>
    </row>
    <row>
      <c>
        <v>2399367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35-26-A00002_PAMUKYAZI L04_2304030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13:12:27</t>
        </is>
      </c>
      <c>
        <is>
          <t>24.10.2022 18:53:40</t>
        </is>
      </c>
      <c>
        <v>5.686944444</v>
      </c>
      <c>
        <v>24</v>
      </c>
      <c>
        <v>763</v>
      </c>
      <c>
        <v>0</v>
      </c>
      <c>
        <v>0</v>
      </c>
      <c>
        <v>0</v>
      </c>
      <c>
        <v>0</v>
      </c>
      <c>
        <v>136.486667</v>
      </c>
      <c>
        <v>4339.138611</v>
      </c>
      <c>
        <v>0</v>
      </c>
      <c>
        <v>0</v>
      </c>
      <c>
        <v>0</v>
      </c>
      <c>
        <v>0</v>
      </c>
    </row>
    <row>
      <c>
        <v>2399371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K-4323 35-04-K04323_99879184_99879184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13:12:29</t>
        </is>
      </c>
      <c>
        <is>
          <t>24.10.2022 14:15:25</t>
        </is>
      </c>
      <c>
        <v>1.048888888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1.048889</v>
      </c>
      <c>
        <v>0</v>
      </c>
      <c>
        <v>0</v>
      </c>
      <c>
        <v>0</v>
      </c>
      <c>
        <v>0</v>
      </c>
    </row>
    <row>
      <c>
        <v>2399373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ÇİĞİLLER YASSIALAN TR-9 45-75-M00404__84294258_84294258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13:16:17</t>
        </is>
      </c>
      <c>
        <is>
          <t>24.10.2022 14:55:26</t>
        </is>
      </c>
      <c>
        <v>1.6525</v>
      </c>
      <c>
        <v>0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6.61</v>
      </c>
    </row>
    <row>
      <c>
        <v>2399377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35-18-A00005_KARABURUN-3 M08_2311008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13:19:08</t>
        </is>
      </c>
      <c>
        <is>
          <t>24.10.2022 17:26:54</t>
        </is>
      </c>
      <c>
        <v>4.129444444</v>
      </c>
      <c>
        <v>0</v>
      </c>
      <c>
        <v>4</v>
      </c>
      <c>
        <v>14</v>
      </c>
      <c>
        <v>1375</v>
      </c>
      <c>
        <v>26</v>
      </c>
      <c>
        <v>8532</v>
      </c>
      <c>
        <v>0</v>
      </c>
      <c>
        <v>16.517778</v>
      </c>
      <c>
        <v>57.812222</v>
      </c>
      <c>
        <v>5677.986111</v>
      </c>
      <c>
        <v>107.365556</v>
      </c>
      <c>
        <v>35232.419996</v>
      </c>
    </row>
    <row>
      <c>
        <v>2399370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DM08/TR02 45-73-M00003_ALAŞEHİR TR-81/A M01_85042088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13:19:42</t>
        </is>
      </c>
      <c>
        <is>
          <t>24.10.2022 15:44:43</t>
        </is>
      </c>
      <c>
        <v>2.416944444</v>
      </c>
      <c>
        <v>0</v>
      </c>
      <c>
        <v>414</v>
      </c>
      <c>
        <v>0</v>
      </c>
      <c>
        <v>0</v>
      </c>
      <c>
        <v>0</v>
      </c>
      <c>
        <v>0</v>
      </c>
      <c>
        <v>0</v>
      </c>
      <c>
        <v>1000.615</v>
      </c>
      <c>
        <v>0</v>
      </c>
      <c>
        <v>0</v>
      </c>
      <c>
        <v>0</v>
      </c>
      <c>
        <v>0</v>
      </c>
    </row>
    <row>
      <c>
        <v>2399374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BAĞYURDU TM 35-27-A00003_DERBENT TM M06_2310333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13:20:50</t>
        </is>
      </c>
      <c>
        <is>
          <t>24.10.2022 13:33:10</t>
        </is>
      </c>
      <c>
        <v>0.205814722</v>
      </c>
      <c>
        <v>25</v>
      </c>
      <c>
        <v>450</v>
      </c>
      <c>
        <v>0</v>
      </c>
      <c>
        <v>0</v>
      </c>
      <c>
        <v>0</v>
      </c>
      <c>
        <v>0</v>
      </c>
      <c>
        <v>5.145368</v>
      </c>
      <c>
        <v>92.616625</v>
      </c>
      <c>
        <v>0</v>
      </c>
      <c>
        <v>0</v>
      </c>
      <c>
        <v>0</v>
      </c>
      <c>
        <v>0</v>
      </c>
    </row>
    <row>
      <c>
        <v>2399379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K-581 35-01-K00581_911670962_911670962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13:31:28</t>
        </is>
      </c>
      <c>
        <is>
          <t>24.10.2022 18:23:55</t>
        </is>
      </c>
      <c>
        <v>4.874166666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19.496667</v>
      </c>
      <c>
        <v>0</v>
      </c>
      <c>
        <v>0</v>
      </c>
      <c>
        <v>0</v>
      </c>
      <c>
        <v>0</v>
      </c>
    </row>
    <row>
      <c>
        <v>2399381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KONAKLI TR-12 35-15-L00899_950377214_950377214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13:32:14</t>
        </is>
      </c>
      <c>
        <is>
          <t>24.10.2022 15:53:41</t>
        </is>
      </c>
      <c>
        <v>2.3575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2.3575</v>
      </c>
      <c>
        <v>0</v>
      </c>
      <c>
        <v>0</v>
      </c>
      <c>
        <v>0</v>
      </c>
      <c>
        <v>0</v>
      </c>
    </row>
    <row>
      <c>
        <v>2399382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35-29-A00001_MAHMUTLAR L13_2060148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13:37:21</t>
        </is>
      </c>
      <c>
        <is>
          <t>24.10.2022 16:55:56</t>
        </is>
      </c>
      <c>
        <v>3.309722222</v>
      </c>
      <c>
        <v>36</v>
      </c>
      <c>
        <v>86</v>
      </c>
      <c>
        <v>0</v>
      </c>
      <c>
        <v>0</v>
      </c>
      <c>
        <v>1</v>
      </c>
      <c>
        <v>18</v>
      </c>
      <c>
        <v>119.15</v>
      </c>
      <c>
        <v>284.636111</v>
      </c>
      <c>
        <v>0</v>
      </c>
      <c>
        <v>0</v>
      </c>
      <c>
        <v>3.309722</v>
      </c>
      <c>
        <v>59.575</v>
      </c>
    </row>
    <row>
      <c>
        <v>2399386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M-1244 35-01-M01244_D 1D_5869662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24.10.2022 13:40:57</t>
        </is>
      </c>
      <c>
        <is>
          <t>24.10.2022 20:32:16</t>
        </is>
      </c>
      <c>
        <v>6.855277777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692.383055</v>
      </c>
      <c>
        <v>0</v>
      </c>
      <c>
        <v>0</v>
      </c>
      <c>
        <v>0</v>
      </c>
      <c>
        <v>0</v>
      </c>
    </row>
    <row>
      <c>
        <v>2399393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HALKEĞİTİMCİLER-2 35-30-M00348_35-30-M00348_2371831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24.10.2022 13:44:12</t>
        </is>
      </c>
      <c>
        <is>
          <t>24.10.2022 14:53:16</t>
        </is>
      </c>
      <c>
        <v>1.151111111</v>
      </c>
      <c>
        <v>0</v>
      </c>
      <c>
        <v>0</v>
      </c>
      <c>
        <v>0</v>
      </c>
      <c>
        <v>230</v>
      </c>
      <c>
        <v>0</v>
      </c>
      <c>
        <v>0</v>
      </c>
      <c>
        <v>0</v>
      </c>
      <c>
        <v>0</v>
      </c>
      <c>
        <v>0</v>
      </c>
      <c>
        <v>264.755556</v>
      </c>
      <c>
        <v>0</v>
      </c>
      <c>
        <v>0</v>
      </c>
    </row>
    <row>
      <c>
        <v>2399391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TR-79 DEREKENARI 35-19-L00079_956662633_956662633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13:44:15</t>
        </is>
      </c>
      <c>
        <is>
          <t>24.10.2022 14:19:59</t>
        </is>
      </c>
      <c>
        <v>0.595555555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1.191111</v>
      </c>
      <c>
        <v>0</v>
      </c>
      <c>
        <v>0</v>
      </c>
      <c>
        <v>0</v>
      </c>
      <c>
        <v>0</v>
      </c>
    </row>
    <row>
      <c>
        <v>2399395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ÖZBEY İM 35-26-A00005_AHMETLİ L09_2314090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13:46:08</t>
        </is>
      </c>
      <c>
        <is>
          <t>24.10.2022 18:02:00</t>
        </is>
      </c>
      <c>
        <v>4.264444444</v>
      </c>
      <c>
        <v>78</v>
      </c>
      <c>
        <v>504</v>
      </c>
      <c>
        <v>0</v>
      </c>
      <c>
        <v>0</v>
      </c>
      <c>
        <v>0</v>
      </c>
      <c>
        <v>0</v>
      </c>
      <c>
        <v>332.626667</v>
      </c>
      <c>
        <v>2149.28</v>
      </c>
      <c>
        <v>0</v>
      </c>
      <c>
        <v>0</v>
      </c>
      <c>
        <v>0</v>
      </c>
      <c>
        <v>0</v>
      </c>
    </row>
    <row>
      <c>
        <v>2399403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KAYMAKÇI TR-32 35-15-L00242_950147469_950147469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13:50:29</t>
        </is>
      </c>
      <c>
        <is>
          <t>24.10.2022 14:36:03</t>
        </is>
      </c>
      <c>
        <v>0.759444444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0.759444</v>
      </c>
      <c>
        <v>0</v>
      </c>
      <c>
        <v>0</v>
      </c>
    </row>
    <row>
      <c>
        <v>2399446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35-01-A00012_KARABAĞLAR-11 K31_2055035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14:08:08</t>
        </is>
      </c>
      <c>
        <is>
          <t>24.10.2022 19:02:02</t>
        </is>
      </c>
      <c>
        <v>4.898333333</v>
      </c>
      <c>
        <v>0</v>
      </c>
      <c>
        <v>2959</v>
      </c>
      <c>
        <v>0</v>
      </c>
      <c>
        <v>0</v>
      </c>
      <c>
        <v>0</v>
      </c>
      <c>
        <v>0</v>
      </c>
      <c>
        <v>0</v>
      </c>
      <c>
        <v>14494.168332</v>
      </c>
      <c>
        <v>0</v>
      </c>
      <c>
        <v>0</v>
      </c>
      <c>
        <v>0</v>
      </c>
      <c>
        <v>0</v>
      </c>
    </row>
    <row>
      <c>
        <v>2399448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K-930 35-04-K00930_DAĞITIM TRAFOSU K01_72001430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24.10.2022 14:16:14</t>
        </is>
      </c>
      <c>
        <is>
          <t>24.10.2022 14:53:08</t>
        </is>
      </c>
      <c>
        <v>0.615</v>
      </c>
      <c>
        <v>0</v>
      </c>
      <c>
        <v>829</v>
      </c>
      <c>
        <v>0</v>
      </c>
      <c>
        <v>0</v>
      </c>
      <c>
        <v>0</v>
      </c>
      <c>
        <v>0</v>
      </c>
      <c>
        <v>0</v>
      </c>
      <c>
        <v>509.835</v>
      </c>
      <c>
        <v>0</v>
      </c>
      <c>
        <v>0</v>
      </c>
      <c>
        <v>0</v>
      </c>
      <c>
        <v>0</v>
      </c>
    </row>
    <row>
      <c>
        <v>2399447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KARABAĞLAR TM 35-01-A00012_KARABAĞLAR-6 K25_2055818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14:19:08</t>
        </is>
      </c>
      <c>
        <is>
          <t>24.10.2022 19:35:14</t>
        </is>
      </c>
      <c>
        <v>5.268333333</v>
      </c>
      <c>
        <v>0</v>
      </c>
      <c>
        <v>5607</v>
      </c>
      <c>
        <v>0</v>
      </c>
      <c>
        <v>0</v>
      </c>
      <c>
        <v>0</v>
      </c>
      <c>
        <v>0</v>
      </c>
      <c>
        <v>0</v>
      </c>
      <c>
        <v>29539.544998</v>
      </c>
      <c>
        <v>0</v>
      </c>
      <c>
        <v>0</v>
      </c>
      <c>
        <v>0</v>
      </c>
      <c>
        <v>0</v>
      </c>
    </row>
    <row>
      <c>
        <v>2399453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M-1537 35-01-M01537_910535385_910535385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14:23:50</t>
        </is>
      </c>
      <c>
        <is>
          <t>24.10.2022 17:54:37</t>
        </is>
      </c>
      <c>
        <v>3.513055555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24.591389</v>
      </c>
      <c>
        <v>0</v>
      </c>
      <c>
        <v>0</v>
      </c>
      <c>
        <v>0</v>
      </c>
      <c>
        <v>0</v>
      </c>
    </row>
    <row>
      <c>
        <v>2399452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K-913 35-01-K00913__56375900_56375900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24.10.2022 14:26:37</t>
        </is>
      </c>
      <c>
        <is>
          <t>24.10.2022 17:55:56</t>
        </is>
      </c>
      <c>
        <v>3.488611111</v>
      </c>
      <c>
        <v>0</v>
      </c>
      <c>
        <v>234</v>
      </c>
      <c>
        <v>0</v>
      </c>
      <c>
        <v>0</v>
      </c>
      <c>
        <v>0</v>
      </c>
      <c>
        <v>0</v>
      </c>
      <c>
        <v>0</v>
      </c>
      <c>
        <v>816.335</v>
      </c>
      <c>
        <v>0</v>
      </c>
      <c>
        <v>0</v>
      </c>
      <c>
        <v>0</v>
      </c>
      <c>
        <v>0</v>
      </c>
    </row>
    <row>
      <c>
        <v>2399460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VEZİRKÖPRÜ İM 35-03-A00002_FİDANLIK K17_2308922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14:29:44</t>
        </is>
      </c>
      <c>
        <is>
          <t>24.10.2022 15:55:06</t>
        </is>
      </c>
      <c>
        <v>1.422777777</v>
      </c>
      <c>
        <v>0</v>
      </c>
      <c>
        <v>3443</v>
      </c>
      <c>
        <v>0</v>
      </c>
      <c>
        <v>0</v>
      </c>
      <c>
        <v>0</v>
      </c>
      <c>
        <v>0</v>
      </c>
      <c>
        <v>0</v>
      </c>
      <c>
        <v>4898.623886</v>
      </c>
      <c>
        <v>0</v>
      </c>
      <c>
        <v>0</v>
      </c>
      <c>
        <v>0</v>
      </c>
      <c>
        <v>0</v>
      </c>
    </row>
    <row>
      <c>
        <v>2399456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HALİLBEYLİ DM 35-27-M00620_Recloser M09_2313231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14:31:57</t>
        </is>
      </c>
      <c>
        <is>
          <t>24.10.2022 15:59:15</t>
        </is>
      </c>
      <c>
        <v>1.455</v>
      </c>
      <c>
        <v>96</v>
      </c>
      <c>
        <v>286</v>
      </c>
      <c>
        <v>0</v>
      </c>
      <c>
        <v>0</v>
      </c>
      <c>
        <v>0</v>
      </c>
      <c>
        <v>0</v>
      </c>
      <c>
        <v>139.68</v>
      </c>
      <c>
        <v>416.13</v>
      </c>
      <c>
        <v>0</v>
      </c>
      <c>
        <v>0</v>
      </c>
      <c>
        <v>0</v>
      </c>
      <c>
        <v>0</v>
      </c>
    </row>
    <row>
      <c>
        <v>2399455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ASARLIK TR-1 35-28-M00167_B_56359724_56359724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14:32:32</t>
        </is>
      </c>
      <c>
        <is>
          <t>24.10.2022 17:45:22</t>
        </is>
      </c>
      <c>
        <v>3.213888888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109.272222</v>
      </c>
      <c>
        <v>0</v>
      </c>
      <c>
        <v>0</v>
      </c>
      <c>
        <v>0</v>
      </c>
      <c>
        <v>0</v>
      </c>
    </row>
    <row>
      <c>
        <v>2399457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MAVİDERE TR-1 35-31-L00209_956599506_956599506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14:34:41</t>
        </is>
      </c>
      <c>
        <is>
          <t>24.10.2022 18:46:35</t>
        </is>
      </c>
      <c>
        <v>4.198333333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4.198333</v>
      </c>
    </row>
    <row>
      <c>
        <v>2399459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M-650 35-02-M00650_M-652 M02_2325058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14:39:15</t>
        </is>
      </c>
      <c>
        <is>
          <t>24.10.2022 15:35:04</t>
        </is>
      </c>
      <c>
        <v>0.930277777</v>
      </c>
      <c>
        <v>57</v>
      </c>
      <c>
        <v>159</v>
      </c>
      <c>
        <v>0</v>
      </c>
      <c>
        <v>0</v>
      </c>
      <c>
        <v>0</v>
      </c>
      <c>
        <v>0</v>
      </c>
      <c>
        <v>53.025833</v>
      </c>
      <c>
        <v>147.914167</v>
      </c>
      <c>
        <v>0</v>
      </c>
      <c>
        <v>0</v>
      </c>
      <c>
        <v>0</v>
      </c>
      <c>
        <v>0</v>
      </c>
    </row>
    <row>
      <c>
        <v>2399461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K-1496 35-02-K01496_C_56383411_56383411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24.10.2022 14:45:25</t>
        </is>
      </c>
      <c>
        <is>
          <t>24.10.2022 15:31:33</t>
        </is>
      </c>
      <c>
        <v>0.768888888</v>
      </c>
      <c>
        <v>0</v>
      </c>
      <c>
        <v>271</v>
      </c>
      <c>
        <v>0</v>
      </c>
      <c>
        <v>0</v>
      </c>
      <c>
        <v>0</v>
      </c>
      <c>
        <v>0</v>
      </c>
      <c>
        <v>0</v>
      </c>
      <c>
        <v>208.368889</v>
      </c>
      <c>
        <v>0</v>
      </c>
      <c>
        <v>0</v>
      </c>
      <c>
        <v>0</v>
      </c>
      <c>
        <v>0</v>
      </c>
    </row>
    <row>
      <c>
        <v>2399468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TR-16 45-81-M00016_945634660_945634660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24.10.2022 15:00:02</t>
        </is>
      </c>
      <c>
        <is>
          <t>24.10.2022 18:21:53</t>
        </is>
      </c>
      <c>
        <v>3.364166666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3.364167</v>
      </c>
      <c>
        <v>0</v>
      </c>
      <c>
        <v>0</v>
      </c>
    </row>
    <row>
      <c>
        <v>2399476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GÖÇBEYLİ TR-1 35-16-M00016_47430059_56400021_56400021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15:08:04</t>
        </is>
      </c>
      <c>
        <is>
          <t>24.10.2022 15:42:52</t>
        </is>
      </c>
      <c>
        <v>0.58</v>
      </c>
      <c>
        <v>0</v>
      </c>
      <c>
        <v>0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16.24</v>
      </c>
    </row>
    <row>
      <c>
        <v>2399478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ULUKENT DM-3/18 35-28-M00058_F F02_5786750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24.10.2022 15:11:57</t>
        </is>
      </c>
      <c>
        <is>
          <t>24.10.2022 16:07:32</t>
        </is>
      </c>
      <c>
        <v>0.926388888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48.172222</v>
      </c>
      <c>
        <v>0</v>
      </c>
      <c>
        <v>0</v>
      </c>
      <c>
        <v>0</v>
      </c>
      <c>
        <v>0</v>
      </c>
    </row>
    <row>
      <c>
        <v>2399480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TR-1/83 KAPTANOĞLU DM 45-83-M00083_TR-1/111 (BETOYA) ÇIKIŞ M09_61292041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24.10.2022 15:16:54</t>
        </is>
      </c>
      <c>
        <is>
          <t>24.10.2022 16:13:30</t>
        </is>
      </c>
      <c>
        <v>0.943333333</v>
      </c>
      <c>
        <v>9</v>
      </c>
      <c>
        <v>8</v>
      </c>
      <c>
        <v>0</v>
      </c>
      <c>
        <v>0</v>
      </c>
      <c>
        <v>0</v>
      </c>
      <c>
        <v>0</v>
      </c>
      <c>
        <v>8.49</v>
      </c>
      <c>
        <v>7.546667</v>
      </c>
      <c>
        <v>0</v>
      </c>
      <c>
        <v>0</v>
      </c>
      <c>
        <v>0</v>
      </c>
      <c>
        <v>0</v>
      </c>
    </row>
    <row>
      <c>
        <v>2399482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HELVACI TR-15 35-17-M00733_950304637_950304637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15:21:49</t>
        </is>
      </c>
      <c>
        <is>
          <t>24.10.2022 22:58:17</t>
        </is>
      </c>
      <c>
        <v>7.607777777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30.431111</v>
      </c>
      <c>
        <v>0</v>
      </c>
      <c>
        <v>0</v>
      </c>
      <c>
        <v>0</v>
      </c>
      <c>
        <v>0</v>
      </c>
    </row>
    <row>
      <c>
        <v>2399484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YENİ ŞAKRAN KÖK 35-17-M00174_HatBaşıAyırıcı_72921815 M02_72921815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24.10.2022 15:25:09</t>
        </is>
      </c>
      <c>
        <is>
          <t>24.10.2022 18:44:36</t>
        </is>
      </c>
      <c>
        <v>3.324166666</v>
      </c>
      <c>
        <v>4</v>
      </c>
      <c>
        <v>0</v>
      </c>
      <c>
        <v>4</v>
      </c>
      <c>
        <v>0</v>
      </c>
      <c>
        <v>0</v>
      </c>
      <c>
        <v>0</v>
      </c>
      <c>
        <v>13.296667</v>
      </c>
      <c>
        <v>0</v>
      </c>
      <c>
        <v>13.296667</v>
      </c>
      <c>
        <v>0</v>
      </c>
      <c>
        <v>0</v>
      </c>
      <c>
        <v>0</v>
      </c>
    </row>
    <row>
      <c>
        <v>2399492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K-1467 35-03-K01467_TRAFO K03_41918354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15:42:23</t>
        </is>
      </c>
      <c>
        <is>
          <t>24.10.2022 18:27:09</t>
        </is>
      </c>
      <c>
        <v>2.746111111</v>
      </c>
      <c>
        <v>0</v>
      </c>
      <c>
        <v>1023</v>
      </c>
      <c>
        <v>0</v>
      </c>
      <c>
        <v>0</v>
      </c>
      <c>
        <v>0</v>
      </c>
      <c>
        <v>0</v>
      </c>
      <c>
        <v>0</v>
      </c>
      <c>
        <v>2809.271667</v>
      </c>
      <c>
        <v>0</v>
      </c>
      <c>
        <v>0</v>
      </c>
      <c>
        <v>0</v>
      </c>
      <c>
        <v>0</v>
      </c>
    </row>
    <row>
      <c>
        <v>2399491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CABBAR KAMARA TR-1 45-73-M00857_A_56391170_56391170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15:45:07</t>
        </is>
      </c>
      <c>
        <is>
          <t>24.10.2022 18:52:56</t>
        </is>
      </c>
      <c>
        <v>3.130277777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115.820278</v>
      </c>
    </row>
    <row>
      <c>
        <v>2399493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M-436 BUCA KALK.KOOP 35-02-M00436_915015852_915015852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15:49:49</t>
        </is>
      </c>
      <c>
        <is>
          <t>24.10.2022 18:17:04</t>
        </is>
      </c>
      <c>
        <v>2.454166666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26.995833</v>
      </c>
      <c>
        <v>0</v>
      </c>
      <c>
        <v>0</v>
      </c>
      <c>
        <v>0</v>
      </c>
      <c>
        <v>0</v>
      </c>
    </row>
    <row>
      <c>
        <v>2399495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TR-75 35-19-L00075_956673143_956673143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15:54:21</t>
        </is>
      </c>
      <c>
        <is>
          <t>24.10.2022 17:53:16</t>
        </is>
      </c>
      <c>
        <v>1.981944444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1.981944</v>
      </c>
      <c>
        <v>0</v>
      </c>
      <c>
        <v>0</v>
      </c>
      <c>
        <v>0</v>
      </c>
      <c>
        <v>0</v>
      </c>
    </row>
    <row>
      <c>
        <v>2399500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K-126 35-01-K00126_35-01-K00126_2348348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16:03:17</t>
        </is>
      </c>
      <c>
        <is>
          <t>24.10.2022 16:45:59</t>
        </is>
      </c>
      <c>
        <v>0.711666666</v>
      </c>
      <c>
        <v>0</v>
      </c>
      <c>
        <v>405</v>
      </c>
      <c>
        <v>0</v>
      </c>
      <c>
        <v>0</v>
      </c>
      <c>
        <v>0</v>
      </c>
      <c>
        <v>0</v>
      </c>
      <c>
        <v>0</v>
      </c>
      <c>
        <v>288.225</v>
      </c>
      <c>
        <v>0</v>
      </c>
      <c>
        <v>0</v>
      </c>
      <c>
        <v>0</v>
      </c>
      <c>
        <v>0</v>
      </c>
    </row>
    <row>
      <c>
        <v>2399497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MALAZ TR-1 45-75-M00290_B_56398894_56398894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16:04:50</t>
        </is>
      </c>
      <c>
        <is>
          <t>24.10.2022 17:15:53</t>
        </is>
      </c>
      <c>
        <v>1.184166666</v>
      </c>
      <c>
        <v>0</v>
      </c>
      <c>
        <v>0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69.865833</v>
      </c>
    </row>
    <row>
      <c>
        <v>2399499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VELİLER DM 35-15-L00840_BÜLBÜLLER-KERPİÇLİK L01_66946047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24.10.2022 16:07:31</t>
        </is>
      </c>
      <c>
        <is>
          <t>24.10.2022 19:38:37</t>
        </is>
      </c>
      <c>
        <v>3.518333333</v>
      </c>
      <c>
        <v>1</v>
      </c>
      <c>
        <v>0</v>
      </c>
      <c>
        <v>0</v>
      </c>
      <c>
        <v>0</v>
      </c>
      <c>
        <v>9</v>
      </c>
      <c>
        <v>387</v>
      </c>
      <c>
        <v>3.518333</v>
      </c>
      <c>
        <v>0</v>
      </c>
      <c>
        <v>0</v>
      </c>
      <c>
        <v>0</v>
      </c>
      <c>
        <v>31.665</v>
      </c>
      <c>
        <v>1361.595</v>
      </c>
    </row>
    <row>
      <c>
        <v>2399504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AKÖREN TR-19 KÖK 45-78-M00974_ÇOBANOĞLU M01_66244827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16:10:06</t>
        </is>
      </c>
      <c>
        <is>
          <t>24.10.2022 16:52:47</t>
        </is>
      </c>
      <c>
        <v>0.711388888</v>
      </c>
      <c>
        <v>3</v>
      </c>
      <c>
        <v>64</v>
      </c>
      <c>
        <v>0</v>
      </c>
      <c>
        <v>0</v>
      </c>
      <c>
        <v>0</v>
      </c>
      <c>
        <v>0</v>
      </c>
      <c>
        <v>2.134167</v>
      </c>
      <c>
        <v>45.528889</v>
      </c>
      <c>
        <v>0</v>
      </c>
      <c>
        <v>0</v>
      </c>
      <c>
        <v>0</v>
      </c>
      <c>
        <v>0</v>
      </c>
    </row>
    <row>
      <c>
        <v>2399501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M-2318 35-03-M02318_35-03-M02318_66053426</t>
        </is>
      </c>
      <c>
        <v>Trafo Bakım Çalışması</v>
      </c>
      <c>
        <v>Dağıtım-AG</v>
      </c>
      <c>
        <v>Uzun</v>
      </c>
      <c>
        <v>Şebeke işletmecisi </v>
      </c>
      <c>
        <v>Bildirimli</v>
      </c>
      <c>
        <is>
          <t>24.10.2022 16:11:05</t>
        </is>
      </c>
      <c>
        <is>
          <t>24.10.2022 18:13:37</t>
        </is>
      </c>
      <c>
        <v>2.042222222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247.108889</v>
      </c>
      <c>
        <v>0</v>
      </c>
      <c>
        <v>0</v>
      </c>
      <c>
        <v>0</v>
      </c>
      <c>
        <v>0</v>
      </c>
    </row>
    <row>
      <c>
        <v>2399507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35-03-A00003_Buca-16 K16_2311893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16:19:15</t>
        </is>
      </c>
      <c>
        <is>
          <t>24.10.2022 17:17:58</t>
        </is>
      </c>
      <c>
        <v>0.978611111</v>
      </c>
      <c>
        <v>3</v>
      </c>
      <c>
        <v>3229</v>
      </c>
      <c>
        <v>0</v>
      </c>
      <c>
        <v>0</v>
      </c>
      <c>
        <v>0</v>
      </c>
      <c>
        <v>0</v>
      </c>
      <c>
        <v>2.935833</v>
      </c>
      <c>
        <v>3159.935277</v>
      </c>
      <c>
        <v>0</v>
      </c>
      <c>
        <v>0</v>
      </c>
      <c>
        <v>0</v>
      </c>
      <c>
        <v>0</v>
      </c>
    </row>
    <row>
      <c>
        <v>2399515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35-03-A00003_Yedigöller M35_2055003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16:22:49</t>
        </is>
      </c>
      <c>
        <is>
          <t>24.10.2022 17:23:00</t>
        </is>
      </c>
      <c>
        <v>1.003055555</v>
      </c>
      <c>
        <v>3</v>
      </c>
      <c>
        <v>13500</v>
      </c>
      <c>
        <v>0</v>
      </c>
      <c>
        <v>0</v>
      </c>
      <c>
        <v>0</v>
      </c>
      <c>
        <v>0</v>
      </c>
      <c>
        <v>3.009167</v>
      </c>
      <c>
        <v>13541.249993</v>
      </c>
      <c>
        <v>0</v>
      </c>
      <c>
        <v>0</v>
      </c>
      <c>
        <v>0</v>
      </c>
      <c>
        <v>0</v>
      </c>
    </row>
    <row>
      <c>
        <v>2399516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EVRENLİ KÖK 45-73-M00139_BAHADIR ÇIKIŞ M02_2055359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16:31:28</t>
        </is>
      </c>
      <c>
        <is>
          <t>24.10.2022 17:03:38</t>
        </is>
      </c>
      <c>
        <v>0.536111111</v>
      </c>
      <c>
        <v>1</v>
      </c>
      <c>
        <v>310</v>
      </c>
      <c>
        <v>0</v>
      </c>
      <c>
        <v>0</v>
      </c>
      <c>
        <v>2</v>
      </c>
      <c>
        <v>272</v>
      </c>
      <c>
        <v>0.536111</v>
      </c>
      <c>
        <v>166.194444</v>
      </c>
      <c>
        <v>0</v>
      </c>
      <c>
        <v>0</v>
      </c>
      <c>
        <v>1.072222</v>
      </c>
      <c>
        <v>145.822222</v>
      </c>
    </row>
    <row>
      <c>
        <v>2399522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EŞREFPAŞA İM 35-01-A00002_CEPHANELİK M03_2309058</t>
        </is>
      </c>
      <c>
        <v>Hırsızlık </v>
      </c>
      <c>
        <v>Dağıtım-OG</v>
      </c>
      <c>
        <v>Uzun</v>
      </c>
      <c>
        <v>Dışsal</v>
      </c>
      <c>
        <v>Bildirimsiz</v>
      </c>
      <c>
        <is>
          <t>24.10.2022 16:42:18</t>
        </is>
      </c>
      <c>
        <is>
          <t>24.10.2022 19:19:24</t>
        </is>
      </c>
      <c>
        <v>2.618333333</v>
      </c>
      <c>
        <v>3</v>
      </c>
      <c>
        <v>717</v>
      </c>
      <c>
        <v>0</v>
      </c>
      <c>
        <v>0</v>
      </c>
      <c>
        <v>0</v>
      </c>
      <c>
        <v>0</v>
      </c>
      <c>
        <v>7.855</v>
      </c>
      <c>
        <v>1877.345</v>
      </c>
      <c>
        <v>0</v>
      </c>
      <c>
        <v>0</v>
      </c>
      <c>
        <v>0</v>
      </c>
      <c>
        <v>0</v>
      </c>
    </row>
    <row>
      <c>
        <v>2399521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16:42:50</t>
        </is>
      </c>
      <c>
        <is>
          <t>24.10.2022 17:58:34</t>
        </is>
      </c>
      <c>
        <v>1.262222222</v>
      </c>
      <c>
        <v>261</v>
      </c>
      <c>
        <v>181</v>
      </c>
      <c>
        <v>0</v>
      </c>
      <c>
        <v>0</v>
      </c>
      <c>
        <v>0</v>
      </c>
      <c>
        <v>0</v>
      </c>
      <c>
        <v>329.44</v>
      </c>
      <c>
        <v>228.462222</v>
      </c>
      <c>
        <v>0</v>
      </c>
      <c>
        <v>0</v>
      </c>
      <c>
        <v>0</v>
      </c>
      <c>
        <v>0</v>
      </c>
    </row>
    <row>
      <c>
        <v>2399524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KESKİNOĞLU KÖK 45-80-M00107_ALİRIZA BEY/TR-37/TR-38 TARIMSAL SULAMA M01_72195169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16:43:41</t>
        </is>
      </c>
      <c>
        <is>
          <t>24.10.2022 17:19:42</t>
        </is>
      </c>
      <c>
        <v>0.600277777</v>
      </c>
      <c>
        <v>8</v>
      </c>
      <c>
        <v>10</v>
      </c>
      <c>
        <v>0</v>
      </c>
      <c>
        <v>0</v>
      </c>
      <c>
        <v>1</v>
      </c>
      <c>
        <v>29</v>
      </c>
      <c>
        <v>4.802222</v>
      </c>
      <c>
        <v>6.002778</v>
      </c>
      <c>
        <v>0</v>
      </c>
      <c>
        <v>0</v>
      </c>
      <c>
        <v>0.600278</v>
      </c>
      <c>
        <v>17.408056</v>
      </c>
    </row>
    <row>
      <c>
        <v>2399520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YARBASAN KÖK 45-74-M00119_HatBaşıAyırıcı_77952729 M02_77952729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16:44:03</t>
        </is>
      </c>
      <c>
        <is>
          <t>24.10.2022 17:13:13</t>
        </is>
      </c>
      <c>
        <v>0.486111111</v>
      </c>
      <c>
        <v>0</v>
      </c>
      <c>
        <v>0</v>
      </c>
      <c>
        <v>0</v>
      </c>
      <c>
        <v>0</v>
      </c>
      <c>
        <v>4</v>
      </c>
      <c>
        <v>339</v>
      </c>
      <c>
        <v>0</v>
      </c>
      <c>
        <v>0</v>
      </c>
      <c>
        <v>0</v>
      </c>
      <c>
        <v>0</v>
      </c>
      <c>
        <v>1.944444</v>
      </c>
      <c>
        <v>164.791667</v>
      </c>
    </row>
    <row>
      <c>
        <v>2399527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K-793 35-01-K00793_911042805_911042805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16:47:06</t>
        </is>
      </c>
      <c>
        <is>
          <t>24.10.2022 19:13:18</t>
        </is>
      </c>
      <c>
        <v>2.436666666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2.436667</v>
      </c>
      <c>
        <v>0</v>
      </c>
      <c>
        <v>0</v>
      </c>
      <c>
        <v>0</v>
      </c>
      <c>
        <v>0</v>
      </c>
    </row>
    <row>
      <c>
        <v>2399530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KÖK-2 M08_2096499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16:55:18</t>
        </is>
      </c>
      <c>
        <is>
          <t>24.10.2022 18:58:00</t>
        </is>
      </c>
      <c>
        <v>2.045</v>
      </c>
      <c>
        <v>32</v>
      </c>
      <c>
        <v>99</v>
      </c>
      <c>
        <v>0</v>
      </c>
      <c>
        <v>0</v>
      </c>
      <c>
        <v>0</v>
      </c>
      <c>
        <v>0</v>
      </c>
      <c>
        <v>65.44</v>
      </c>
      <c>
        <v>202.455</v>
      </c>
      <c>
        <v>0</v>
      </c>
      <c>
        <v>0</v>
      </c>
      <c>
        <v>0</v>
      </c>
      <c>
        <v>0</v>
      </c>
    </row>
    <row>
      <c>
        <v>2399539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35-15-M00286_YOLÜSTÜ-2 M03_67554610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16:57:08</t>
        </is>
      </c>
      <c>
        <is>
          <t>24.10.2022 17:25:18</t>
        </is>
      </c>
      <c>
        <v>0.469444444</v>
      </c>
      <c>
        <v>144</v>
      </c>
      <c>
        <v>4810</v>
      </c>
      <c>
        <v>0</v>
      </c>
      <c>
        <v>0</v>
      </c>
      <c>
        <v>3</v>
      </c>
      <c>
        <v>310</v>
      </c>
      <c>
        <v>67.6</v>
      </c>
      <c>
        <v>2258.027776</v>
      </c>
      <c>
        <v>0</v>
      </c>
      <c>
        <v>0</v>
      </c>
      <c>
        <v>1.408333</v>
      </c>
      <c>
        <v>145.527778</v>
      </c>
    </row>
    <row>
      <c>
        <v>2399531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DM-16 45-71-M00309_TR-16/15 M04_2321062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16:58:20</t>
        </is>
      </c>
      <c>
        <is>
          <t>24.10.2022 17:40:18</t>
        </is>
      </c>
      <c>
        <v>0.699444444</v>
      </c>
      <c>
        <v>2</v>
      </c>
      <c>
        <v>314</v>
      </c>
      <c>
        <v>0</v>
      </c>
      <c>
        <v>0</v>
      </c>
      <c>
        <v>0</v>
      </c>
      <c>
        <v>0</v>
      </c>
      <c>
        <v>1.398889</v>
      </c>
      <c>
        <v>219.625555</v>
      </c>
      <c>
        <v>0</v>
      </c>
      <c>
        <v>0</v>
      </c>
      <c>
        <v>0</v>
      </c>
      <c>
        <v>0</v>
      </c>
    </row>
    <row>
      <c>
        <v>2399532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ÇOBANLAR TR-1 45-76-M00150_ H_79721538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24.10.2022 17:01:19</t>
        </is>
      </c>
      <c>
        <is>
          <t>24.10.2022 17:17:41</t>
        </is>
      </c>
      <c>
        <v>0.272777777</v>
      </c>
      <c>
        <v>0</v>
      </c>
      <c>
        <v>0</v>
      </c>
      <c>
        <v>0</v>
      </c>
      <c>
        <v>0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28.096111</v>
      </c>
    </row>
    <row>
      <c>
        <v>2399533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BOZYAKA TM 35-01-A00007_EŞREFPAŞA-1 M03_2312204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24.10.2022 17:03:14</t>
        </is>
      </c>
      <c>
        <is>
          <t>24.10.2022 17:06:54</t>
        </is>
      </c>
      <c>
        <v>0.061222222</v>
      </c>
      <c>
        <v>2</v>
      </c>
      <c>
        <v>11291</v>
      </c>
      <c>
        <v>0</v>
      </c>
      <c>
        <v>0</v>
      </c>
      <c>
        <v>0</v>
      </c>
      <c>
        <v>0</v>
      </c>
      <c>
        <v>0.122444</v>
      </c>
      <c>
        <v>691.260109</v>
      </c>
      <c>
        <v>0</v>
      </c>
      <c>
        <v>0</v>
      </c>
      <c>
        <v>0</v>
      </c>
      <c>
        <v>0</v>
      </c>
    </row>
    <row>
      <c>
        <v>2399542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DM-4/TR-15 35-22-M00931_95002486442_95002486442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17:04:22</t>
        </is>
      </c>
      <c>
        <is>
          <t>24.10.2022 20:42:16</t>
        </is>
      </c>
      <c>
        <v>3.631666666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3.631667</v>
      </c>
      <c>
        <v>0</v>
      </c>
      <c>
        <v>0</v>
      </c>
      <c>
        <v>0</v>
      </c>
      <c>
        <v>0</v>
      </c>
    </row>
    <row>
      <c>
        <v>2399538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GÜLBAHÇE TR-1 45-71-M00184_GÜLBAHÇE TR-2/GÜLBAHÇE TR-3 M04_72255609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17:05:07</t>
        </is>
      </c>
      <c>
        <is>
          <t>24.10.2022 17:43:13</t>
        </is>
      </c>
      <c>
        <v>0.635</v>
      </c>
      <c>
        <v>0</v>
      </c>
      <c>
        <v>150</v>
      </c>
      <c>
        <v>0</v>
      </c>
      <c>
        <v>0</v>
      </c>
      <c>
        <v>0</v>
      </c>
      <c>
        <v>0</v>
      </c>
      <c>
        <v>0</v>
      </c>
      <c>
        <v>95.25</v>
      </c>
      <c>
        <v>0</v>
      </c>
      <c>
        <v>0</v>
      </c>
      <c>
        <v>0</v>
      </c>
      <c>
        <v>0</v>
      </c>
    </row>
    <row>
      <c>
        <v>2399543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VELİ KOYUNCU SULAMA GRUBU TR 35-27-M00514_DIREK TIPI TRAFO HUCRESI H01_2051177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17:05:12</t>
        </is>
      </c>
      <c>
        <is>
          <t>24.10.2022 19:40:55</t>
        </is>
      </c>
      <c>
        <v>2.595277777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25.952778</v>
      </c>
      <c>
        <v>0</v>
      </c>
      <c>
        <v>0</v>
      </c>
      <c>
        <v>0</v>
      </c>
      <c>
        <v>0</v>
      </c>
    </row>
    <row>
      <c>
        <v>2399546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K-3846 35-03-K03846_TRAFO K03_41964596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24.10.2022 17:18:14</t>
        </is>
      </c>
      <c>
        <is>
          <t>24.10.2022 17:52:31</t>
        </is>
      </c>
      <c>
        <v>0.571388888</v>
      </c>
      <c>
        <v>0</v>
      </c>
      <c>
        <v>524</v>
      </c>
      <c>
        <v>0</v>
      </c>
      <c>
        <v>0</v>
      </c>
      <c>
        <v>0</v>
      </c>
      <c>
        <v>0</v>
      </c>
      <c>
        <v>0</v>
      </c>
      <c>
        <v>299.407777</v>
      </c>
      <c>
        <v>0</v>
      </c>
      <c>
        <v>0</v>
      </c>
      <c>
        <v>0</v>
      </c>
      <c>
        <v>0</v>
      </c>
    </row>
    <row>
      <c>
        <v>2399544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EVRENLİ KÖK 45-73-M00139_HatBaşıAyırıcı_81542229 M02_81542229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17:22:20</t>
        </is>
      </c>
      <c>
        <is>
          <t>24.10.2022 20:20:03</t>
        </is>
      </c>
      <c>
        <v>2.961944444</v>
      </c>
      <c>
        <v>0</v>
      </c>
      <c>
        <v>43</v>
      </c>
      <c>
        <v>0</v>
      </c>
      <c>
        <v>0</v>
      </c>
      <c>
        <v>0</v>
      </c>
      <c>
        <v>1</v>
      </c>
      <c>
        <v>0</v>
      </c>
      <c>
        <v>127.363611</v>
      </c>
      <c>
        <v>0</v>
      </c>
      <c>
        <v>0</v>
      </c>
      <c>
        <v>0</v>
      </c>
      <c>
        <v>2.961944</v>
      </c>
    </row>
    <row>
      <c>
        <v>2399553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SEYREKLİ TR-2 35-15-L00440_B_56370344_56370344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17:36:27</t>
        </is>
      </c>
      <c>
        <is>
          <t>24.10.2022 19:16:17</t>
        </is>
      </c>
      <c>
        <v>1.663888888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38.269444</v>
      </c>
      <c>
        <v>0</v>
      </c>
      <c>
        <v>0</v>
      </c>
      <c>
        <v>0</v>
      </c>
      <c>
        <v>0</v>
      </c>
    </row>
    <row>
      <c>
        <v>2399552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HALKEĞİTİMCİLER-2 35-30-M00348_42903399_60985263_60985263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24.10.2022 17:40:22</t>
        </is>
      </c>
      <c>
        <is>
          <t>24.10.2022 19:22:28</t>
        </is>
      </c>
      <c>
        <v>1.701666666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23.823333</v>
      </c>
      <c>
        <v>0</v>
      </c>
      <c>
        <v>0</v>
      </c>
    </row>
    <row>
      <c>
        <v>2399554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M-986 35-03-M00986_910800327_910800327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17:47:00</t>
        </is>
      </c>
      <c>
        <is>
          <t>24.10.2022 19:59:34</t>
        </is>
      </c>
      <c>
        <v>2.209444444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11.047222</v>
      </c>
      <c>
        <v>0</v>
      </c>
      <c>
        <v>0</v>
      </c>
      <c>
        <v>0</v>
      </c>
      <c>
        <v>0</v>
      </c>
    </row>
    <row>
      <c>
        <v>2399556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L-211 35-18-L00211__83437407_83437407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17:51:35</t>
        </is>
      </c>
      <c>
        <is>
          <t>24.10.2022 18:54:33</t>
        </is>
      </c>
      <c>
        <v>1.049444444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58.768889</v>
      </c>
      <c>
        <v>0</v>
      </c>
      <c>
        <v>0</v>
      </c>
    </row>
    <row>
      <c>
        <v>2399559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KORUCUK-2 35-26-M00462_35-26-M00462_2364456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24.10.2022 17:52:00</t>
        </is>
      </c>
      <c>
        <is>
          <t>24.10.2022 23:18:44</t>
        </is>
      </c>
      <c>
        <v>5.445555555</v>
      </c>
      <c>
        <v>0</v>
      </c>
      <c>
        <v>157</v>
      </c>
      <c>
        <v>0</v>
      </c>
      <c>
        <v>0</v>
      </c>
      <c>
        <v>0</v>
      </c>
      <c>
        <v>0</v>
      </c>
      <c>
        <v>0</v>
      </c>
      <c>
        <v>854.952222</v>
      </c>
      <c>
        <v>0</v>
      </c>
      <c>
        <v>0</v>
      </c>
      <c>
        <v>0</v>
      </c>
      <c>
        <v>0</v>
      </c>
    </row>
    <row>
      <c>
        <v>2399561</v>
      </c>
      <c>
        <v>1</v>
      </c>
      <c>
        <is>
          <t>MANİSA</t>
        </is>
      </c>
      <c>
        <v>GÖLMARMARA</v>
      </c>
      <c>
        <is>
          <t>Dağıtım Transformatörü</t>
        </is>
      </c>
      <c t="inlineStr">
        <is>
          <t>OZANCA TR-3 45-85-L00261_45-85-L00261_79134875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24.10.2022 17:58:07</t>
        </is>
      </c>
      <c>
        <is>
          <t>24.10.2022 19:44:38</t>
        </is>
      </c>
      <c>
        <v>1.775277777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138.471667</v>
      </c>
      <c>
        <v>0</v>
      </c>
      <c>
        <v>0</v>
      </c>
    </row>
    <row>
      <c>
        <v>2399562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TR-11 35-23-M00011_A_56365422_56365422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17:59:57</t>
        </is>
      </c>
      <c>
        <is>
          <t>24.10.2022 18:47:50</t>
        </is>
      </c>
      <c>
        <v>0.798055555</v>
      </c>
      <c>
        <v>0</v>
      </c>
      <c>
        <v>196</v>
      </c>
      <c>
        <v>0</v>
      </c>
      <c>
        <v>0</v>
      </c>
      <c>
        <v>0</v>
      </c>
      <c>
        <v>0</v>
      </c>
      <c>
        <v>0</v>
      </c>
      <c>
        <v>156.418889</v>
      </c>
      <c>
        <v>0</v>
      </c>
      <c>
        <v>0</v>
      </c>
      <c>
        <v>0</v>
      </c>
      <c>
        <v>0</v>
      </c>
    </row>
    <row>
      <c>
        <v>2399569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YOLÜSTÜ TR-4 35-15-L00916_A_56406471_56406471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24.10.2022 18:01:02</t>
        </is>
      </c>
      <c>
        <is>
          <t>24.10.2022 22:14:02</t>
        </is>
      </c>
      <c>
        <v>4.216666666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122.283333</v>
      </c>
      <c>
        <v>0</v>
      </c>
      <c>
        <v>0</v>
      </c>
      <c>
        <v>0</v>
      </c>
      <c>
        <v>0</v>
      </c>
    </row>
    <row>
      <c>
        <v>2399565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45-82-M00128_UZUNAHIRLI-MENTEŞE M04_2329337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18:01:28</t>
        </is>
      </c>
      <c>
        <is>
          <t>24.10.2022 20:21:54</t>
        </is>
      </c>
      <c>
        <v>2.340555555</v>
      </c>
      <c>
        <v>18</v>
      </c>
      <c>
        <v>235</v>
      </c>
      <c>
        <v>0</v>
      </c>
      <c>
        <v>0</v>
      </c>
      <c>
        <v>0</v>
      </c>
      <c>
        <v>0</v>
      </c>
      <c>
        <v>42.13</v>
      </c>
      <c>
        <v>550.030555</v>
      </c>
      <c>
        <v>0</v>
      </c>
      <c>
        <v>0</v>
      </c>
      <c>
        <v>0</v>
      </c>
      <c>
        <v>0</v>
      </c>
    </row>
    <row>
      <c>
        <v>2399564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KABAZLI KÖK 45-78-M00675_HatBaşıAyırıcı_73215683 M03_73215683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18:01:35</t>
        </is>
      </c>
      <c>
        <is>
          <t>24.10.2022 19:33:14</t>
        </is>
      </c>
      <c>
        <v>1.5275</v>
      </c>
      <c>
        <v>0</v>
      </c>
      <c>
        <v>512</v>
      </c>
      <c>
        <v>0</v>
      </c>
      <c>
        <v>0</v>
      </c>
      <c>
        <v>0</v>
      </c>
      <c>
        <v>0</v>
      </c>
      <c>
        <v>0</v>
      </c>
      <c>
        <v>782.08</v>
      </c>
      <c>
        <v>0</v>
      </c>
      <c>
        <v>0</v>
      </c>
      <c>
        <v>0</v>
      </c>
      <c>
        <v>0</v>
      </c>
    </row>
    <row>
      <c>
        <v>2399572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TR-78 35-28-L00078_960190007_960190007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18:17:38</t>
        </is>
      </c>
      <c>
        <is>
          <t>24.10.2022 18:58:07</t>
        </is>
      </c>
      <c>
        <v>0.674722222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6.0725</v>
      </c>
      <c>
        <v>0</v>
      </c>
      <c>
        <v>0</v>
      </c>
      <c>
        <v>0</v>
      </c>
      <c>
        <v>0</v>
      </c>
    </row>
    <row>
      <c>
        <v>2399574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ŞENAY KESENKAŞ ÖZEL TR 35-27-M00517Ö_DIREK TIPI TRAFO HUCRESI H01_2051180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18:24:19</t>
        </is>
      </c>
      <c>
        <is>
          <t>24.10.2022 19:07:35</t>
        </is>
      </c>
      <c>
        <v>0.721111111</v>
      </c>
      <c>
        <v>1</v>
      </c>
      <c>
        <v>0</v>
      </c>
      <c>
        <v>0</v>
      </c>
      <c>
        <v>0</v>
      </c>
      <c>
        <v>0</v>
      </c>
      <c>
        <v>0</v>
      </c>
      <c>
        <v>0.721111</v>
      </c>
      <c>
        <v>0</v>
      </c>
      <c>
        <v>0</v>
      </c>
      <c>
        <v>0</v>
      </c>
      <c>
        <v>0</v>
      </c>
      <c>
        <v>0</v>
      </c>
    </row>
    <row>
      <c>
        <v>2399570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TR-2 35-28-M00909_D D04_79674206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18:29:58</t>
        </is>
      </c>
      <c>
        <is>
          <t>24.10.2022 19:02:54</t>
        </is>
      </c>
      <c>
        <v>0.548888888</v>
      </c>
      <c>
        <v>0</v>
      </c>
      <c>
        <v>85</v>
      </c>
      <c>
        <v>0</v>
      </c>
      <c>
        <v>0</v>
      </c>
      <c>
        <v>0</v>
      </c>
      <c>
        <v>0</v>
      </c>
      <c>
        <v>0</v>
      </c>
      <c>
        <v>46.655555</v>
      </c>
      <c>
        <v>0</v>
      </c>
      <c>
        <v>0</v>
      </c>
      <c>
        <v>0</v>
      </c>
      <c>
        <v>0</v>
      </c>
    </row>
    <row>
      <c>
        <v>2399590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K-3193 35-03-K03193_910374583_910374583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18:33:06</t>
        </is>
      </c>
      <c>
        <is>
          <t>24.10.2022 20:17:02</t>
        </is>
      </c>
      <c>
        <v>1.732222222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8.661111</v>
      </c>
      <c>
        <v>0</v>
      </c>
      <c>
        <v>0</v>
      </c>
      <c>
        <v>0</v>
      </c>
      <c>
        <v>0</v>
      </c>
    </row>
    <row>
      <c>
        <v>2399579</v>
      </c>
      <c>
        <v>1</v>
      </c>
      <c>
        <is>
          <t>MANİSA</t>
        </is>
      </c>
      <c>
        <v>SALİHLİ</v>
      </c>
      <c>
        <is>
          <t>Dağıtım Transformatörü</t>
        </is>
      </c>
      <c t="inlineStr">
        <is>
          <t>KEMERDAMLARI GÖLBAŞI MAHALLESİ 45-78-M00592_45-78-M00592_2351246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18:38:11</t>
        </is>
      </c>
      <c>
        <is>
          <t>24.10.2022 20:54:51</t>
        </is>
      </c>
      <c>
        <v>2.277777777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29.611111</v>
      </c>
    </row>
    <row>
      <c>
        <v>2399582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TAŞLIYOL KÖK 35-27-M00495_TAŞLIYOL M03_72168905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24.10.2022 18:38:45</t>
        </is>
      </c>
      <c>
        <is>
          <t>24.10.2022 19:19:22</t>
        </is>
      </c>
      <c>
        <v>0.676944444</v>
      </c>
      <c>
        <v>42</v>
      </c>
      <c>
        <v>511</v>
      </c>
      <c>
        <v>0</v>
      </c>
      <c>
        <v>0</v>
      </c>
      <c>
        <v>0</v>
      </c>
      <c>
        <v>0</v>
      </c>
      <c>
        <v>28.431667</v>
      </c>
      <c>
        <v>345.918611</v>
      </c>
      <c>
        <v>0</v>
      </c>
      <c>
        <v>0</v>
      </c>
      <c>
        <v>0</v>
      </c>
      <c>
        <v>0</v>
      </c>
    </row>
    <row>
      <c>
        <v>2399586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İZZETTİN KÖK 45-83-M00132_ŞİRVAN M03_2327934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24.10.2022 18:48:06</t>
        </is>
      </c>
      <c>
        <is>
          <t>24.10.2022 20:37:54</t>
        </is>
      </c>
      <c>
        <v>1.83</v>
      </c>
      <c>
        <v>123</v>
      </c>
      <c>
        <v>35</v>
      </c>
      <c>
        <v>0</v>
      </c>
      <c>
        <v>0</v>
      </c>
      <c>
        <v>0</v>
      </c>
      <c>
        <v>0</v>
      </c>
      <c>
        <v>225.09</v>
      </c>
      <c>
        <v>64.05</v>
      </c>
      <c>
        <v>0</v>
      </c>
      <c>
        <v>0</v>
      </c>
      <c>
        <v>0</v>
      </c>
      <c>
        <v>0</v>
      </c>
    </row>
    <row>
      <c>
        <v>2399589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ÇAKIRCA ALİ TR-2 45-73-M00560_A_56393554_56393554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18:52:53</t>
        </is>
      </c>
      <c>
        <is>
          <t>24.10.2022 20:35:35</t>
        </is>
      </c>
      <c>
        <v>1.711666666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11.981667</v>
      </c>
      <c>
        <v>0</v>
      </c>
      <c>
        <v>0</v>
      </c>
      <c>
        <v>0</v>
      </c>
      <c>
        <v>0</v>
      </c>
    </row>
    <row>
      <c>
        <v>2399592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L-292 35-18-L00292_DIREK TIPI TRAFO HUCRESI H01_2097585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18:55:52</t>
        </is>
      </c>
      <c>
        <is>
          <t>24.10.2022 22:13:44</t>
        </is>
      </c>
      <c>
        <v>3.297777777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220.951111</v>
      </c>
      <c>
        <v>0</v>
      </c>
      <c>
        <v>0</v>
      </c>
    </row>
    <row>
      <c>
        <v>2399593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TR-1/3 45-83-M00003_PAŞATIMARI TR-1 M05_2331761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18:57:58</t>
        </is>
      </c>
      <c>
        <is>
          <t>24.10.2022 21:29:02</t>
        </is>
      </c>
      <c>
        <v>2.517777777</v>
      </c>
      <c>
        <v>261</v>
      </c>
      <c>
        <v>181</v>
      </c>
      <c>
        <v>0</v>
      </c>
      <c>
        <v>0</v>
      </c>
      <c>
        <v>0</v>
      </c>
      <c>
        <v>0</v>
      </c>
      <c>
        <v>657.14</v>
      </c>
      <c>
        <v>455.717778</v>
      </c>
      <c>
        <v>0</v>
      </c>
      <c>
        <v>0</v>
      </c>
      <c>
        <v>0</v>
      </c>
      <c>
        <v>0</v>
      </c>
    </row>
    <row>
      <c>
        <v>2399600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BALABANLI TR-1 35-15-L00965_B_56368955_56368955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18:59:44</t>
        </is>
      </c>
      <c>
        <is>
          <t>24.10.2022 21:16:18</t>
        </is>
      </c>
      <c>
        <v>2.276111111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27.313333</v>
      </c>
      <c>
        <v>0</v>
      </c>
      <c>
        <v>0</v>
      </c>
      <c>
        <v>0</v>
      </c>
      <c>
        <v>0</v>
      </c>
    </row>
    <row>
      <c>
        <v>2399605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M-1822 35-03-M01822_ H_48048244</t>
        </is>
      </c>
      <c>
        <v>Hırsızlık</v>
      </c>
      <c>
        <v>Dağıtım-OG</v>
      </c>
      <c>
        <v>Uzun</v>
      </c>
      <c>
        <v>Dışsal</v>
      </c>
      <c>
        <v>Bildirimsiz</v>
      </c>
      <c>
        <is>
          <t>24.10.2022 19:19:24</t>
        </is>
      </c>
      <c>
        <is>
          <t>24.10.2022 21:04:11</t>
        </is>
      </c>
      <c>
        <v>1.746388888</v>
      </c>
      <c>
        <v>0</v>
      </c>
      <c>
        <v>718</v>
      </c>
      <c>
        <v>0</v>
      </c>
      <c>
        <v>0</v>
      </c>
      <c>
        <v>0</v>
      </c>
      <c>
        <v>0</v>
      </c>
      <c>
        <v>0</v>
      </c>
      <c>
        <v>1253.907222</v>
      </c>
      <c>
        <v>0</v>
      </c>
      <c>
        <v>0</v>
      </c>
      <c>
        <v>0</v>
      </c>
      <c>
        <v>0</v>
      </c>
    </row>
    <row>
      <c>
        <v>2399607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M-2516 35-02-M02516_95002366379_95002366379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19:25:06</t>
        </is>
      </c>
      <c>
        <is>
          <t>24.10.2022 22:12:12</t>
        </is>
      </c>
      <c>
        <v>2.785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30.635</v>
      </c>
      <c>
        <v>0</v>
      </c>
      <c>
        <v>0</v>
      </c>
      <c>
        <v>0</v>
      </c>
      <c>
        <v>0</v>
      </c>
    </row>
    <row>
      <c>
        <v>2399613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K-195 35-03-K00195_913406146_913406146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19:33:05</t>
        </is>
      </c>
      <c>
        <is>
          <t>24.10.2022 20:37:10</t>
        </is>
      </c>
      <c>
        <v>1.068055555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11.748611</v>
      </c>
      <c>
        <v>0</v>
      </c>
      <c>
        <v>0</v>
      </c>
      <c>
        <v>0</v>
      </c>
      <c>
        <v>0</v>
      </c>
    </row>
    <row>
      <c>
        <v>2399610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ULUCAK TM 35-28-A00002_HatBaşıAyırıcı_53133846 M13_53133846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24.10.2022 19:37:10</t>
        </is>
      </c>
      <c>
        <is>
          <t>24.10.2022 21:21:22</t>
        </is>
      </c>
      <c>
        <v>1.736666666</v>
      </c>
      <c>
        <v>1</v>
      </c>
      <c>
        <v>0</v>
      </c>
      <c>
        <v>0</v>
      </c>
      <c>
        <v>0</v>
      </c>
      <c>
        <v>0</v>
      </c>
      <c>
        <v>0</v>
      </c>
      <c>
        <v>1.736667</v>
      </c>
      <c>
        <v>0</v>
      </c>
      <c>
        <v>0</v>
      </c>
      <c>
        <v>0</v>
      </c>
      <c>
        <v>0</v>
      </c>
      <c>
        <v>0</v>
      </c>
    </row>
    <row>
      <c>
        <v>2399611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 35-17-M00201__72371900_72371900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19:45:25</t>
        </is>
      </c>
      <c>
        <is>
          <t>24.10.2022 20:31:12</t>
        </is>
      </c>
      <c>
        <v>0.763055555</v>
      </c>
      <c>
        <v>0</v>
      </c>
      <c>
        <v>0</v>
      </c>
      <c>
        <v>0</v>
      </c>
      <c>
        <v>191</v>
      </c>
      <c>
        <v>0</v>
      </c>
      <c>
        <v>0</v>
      </c>
      <c>
        <v>0</v>
      </c>
      <c>
        <v>0</v>
      </c>
      <c>
        <v>0</v>
      </c>
      <c>
        <v>145.743611</v>
      </c>
      <c>
        <v>0</v>
      </c>
      <c>
        <v>0</v>
      </c>
    </row>
    <row>
      <c>
        <v>2399617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HELVACI TR-15 35-17-M00733_A_83737122_83737122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19:55:05</t>
        </is>
      </c>
      <c>
        <is>
          <t>24.10.2022 23:05:03</t>
        </is>
      </c>
      <c>
        <v>3.166111111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202.631111</v>
      </c>
      <c>
        <v>0</v>
      </c>
      <c>
        <v>0</v>
      </c>
      <c>
        <v>0</v>
      </c>
      <c>
        <v>0</v>
      </c>
    </row>
    <row>
      <c>
        <v>2399619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ASARLIK TR-26 35-28-M00725_B_56373964_56373964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19:57:38</t>
        </is>
      </c>
      <c>
        <is>
          <t>24.10.2022 20:36:22</t>
        </is>
      </c>
      <c>
        <v>0.645555555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44.543333</v>
      </c>
      <c>
        <v>0</v>
      </c>
      <c>
        <v>0</v>
      </c>
      <c>
        <v>0</v>
      </c>
      <c>
        <v>0</v>
      </c>
    </row>
    <row>
      <c>
        <v>2399622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M-3404(YATIRIM REZERVE) 35-03-M03404_910224534_910224534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20:08:51</t>
        </is>
      </c>
      <c>
        <is>
          <t>24.10.2022 21:52:45</t>
        </is>
      </c>
      <c>
        <v>1.731666666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64.071667</v>
      </c>
      <c>
        <v>0</v>
      </c>
      <c>
        <v>0</v>
      </c>
      <c>
        <v>0</v>
      </c>
      <c>
        <v>0</v>
      </c>
    </row>
    <row>
      <c>
        <v>2399618</v>
      </c>
      <c>
        <v>1</v>
      </c>
      <c>
        <is>
          <t>İZMİR</t>
        </is>
      </c>
      <c>
        <v>GAZİEMİR</v>
      </c>
      <c>
        <is>
          <t>AG Fideri</t>
        </is>
      </c>
      <c t="inlineStr">
        <is>
          <t>K-2679 35-08-K02679_B_56367065_56367065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20:10:44</t>
        </is>
      </c>
      <c>
        <is>
          <t>24.10.2022 20:43:44</t>
        </is>
      </c>
      <c>
        <v>0.55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26.95</v>
      </c>
      <c>
        <v>0</v>
      </c>
      <c>
        <v>0</v>
      </c>
      <c>
        <v>0</v>
      </c>
      <c>
        <v>0</v>
      </c>
    </row>
    <row>
      <c>
        <v>2399623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KOZBEYLİ TR-2 35-23-M00071_42094860_56362710_56362710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20:14:57</t>
        </is>
      </c>
      <c>
        <is>
          <t>24.10.2022 21:00:04</t>
        </is>
      </c>
      <c>
        <v>0.751944444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6.7675</v>
      </c>
      <c>
        <v>0</v>
      </c>
      <c>
        <v>0</v>
      </c>
      <c>
        <v>0</v>
      </c>
      <c>
        <v>0</v>
      </c>
    </row>
    <row>
      <c>
        <v>2399628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M-1541 35-01-M01541_E_56380128_56380128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24.10.2022 20:30:37</t>
        </is>
      </c>
      <c>
        <is>
          <t>25.10.2022 00:22:48</t>
        </is>
      </c>
      <c>
        <v>3.869722222</v>
      </c>
      <c>
        <v>0</v>
      </c>
      <c>
        <v>212</v>
      </c>
      <c>
        <v>0</v>
      </c>
      <c>
        <v>0</v>
      </c>
      <c>
        <v>0</v>
      </c>
      <c>
        <v>0</v>
      </c>
      <c>
        <v>0</v>
      </c>
      <c>
        <v>820.381111</v>
      </c>
      <c>
        <v>0</v>
      </c>
      <c>
        <v>0</v>
      </c>
      <c>
        <v>0</v>
      </c>
      <c>
        <v>0</v>
      </c>
    </row>
    <row>
      <c>
        <v>2399629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TAŞDİBİ TR-2 45-80-M02931_956534665_956534665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20:35:59</t>
        </is>
      </c>
      <c>
        <is>
          <t>24.10.2022 21:53:08</t>
        </is>
      </c>
      <c>
        <v>1.285833333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1.285833</v>
      </c>
      <c>
        <v>0</v>
      </c>
      <c>
        <v>0</v>
      </c>
      <c>
        <v>0</v>
      </c>
      <c>
        <v>0</v>
      </c>
    </row>
    <row>
      <c>
        <v>2399633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K-2337 35-03-K02337_910306872_910306872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24.10.2022 20:50:41</t>
        </is>
      </c>
      <c>
        <is>
          <t>24.10.2022 22:21:27</t>
        </is>
      </c>
      <c>
        <v>1.512777777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7.563889</v>
      </c>
      <c>
        <v>0</v>
      </c>
      <c>
        <v>0</v>
      </c>
      <c>
        <v>0</v>
      </c>
      <c>
        <v>0</v>
      </c>
    </row>
    <row>
      <c>
        <v>2399634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HACIHALİLLER TR-4 45-71-M01783_953189980_953189980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24.10.2022 21:03:35</t>
        </is>
      </c>
      <c>
        <is>
          <t>24.10.2022 23:34:37</t>
        </is>
      </c>
      <c>
        <v>2.517222222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12.586111</v>
      </c>
      <c>
        <v>0</v>
      </c>
      <c>
        <v>0</v>
      </c>
      <c>
        <v>0</v>
      </c>
      <c>
        <v>0</v>
      </c>
    </row>
    <row>
      <c>
        <v>2399635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EGE DÖVME DM 45-83-M00689_EGE DÖVME ÇIKIŞI M02_48253925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24.10.2022 21:08:50</t>
        </is>
      </c>
      <c>
        <is>
          <t>24.10.2022 21:51:00</t>
        </is>
      </c>
      <c>
        <v>0.702777777</v>
      </c>
      <c>
        <v>1</v>
      </c>
      <c>
        <v>0</v>
      </c>
      <c>
        <v>0</v>
      </c>
      <c>
        <v>0</v>
      </c>
      <c>
        <v>0</v>
      </c>
      <c>
        <v>0</v>
      </c>
      <c>
        <v>0.702778</v>
      </c>
      <c>
        <v>0</v>
      </c>
      <c>
        <v>0</v>
      </c>
      <c>
        <v>0</v>
      </c>
      <c>
        <v>0</v>
      </c>
      <c>
        <v>0</v>
      </c>
    </row>
    <row>
      <c>
        <v>2399637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M-465 35-02-M00465_99851993_99851993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21:24:13</t>
        </is>
      </c>
      <c>
        <is>
          <t>24.10.2022 22:55:13</t>
        </is>
      </c>
      <c>
        <v>1.516666666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1.516667</v>
      </c>
      <c>
        <v>0</v>
      </c>
      <c>
        <v>0</v>
      </c>
      <c>
        <v>0</v>
      </c>
      <c>
        <v>0</v>
      </c>
    </row>
    <row>
      <c>
        <v>2399646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35-19-A00002_ZEYTİNALAN TR-101 L10_2308010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21:34:17</t>
        </is>
      </c>
      <c>
        <is>
          <t>25.10.2022 00:23:00</t>
        </is>
      </c>
      <c>
        <v>2.811944444</v>
      </c>
      <c>
        <v>14</v>
      </c>
      <c>
        <v>2333</v>
      </c>
      <c>
        <v>0</v>
      </c>
      <c>
        <v>0</v>
      </c>
      <c>
        <v>0</v>
      </c>
      <c>
        <v>0</v>
      </c>
      <c>
        <v>39.367222</v>
      </c>
      <c>
        <v>6560.266388</v>
      </c>
      <c>
        <v>0</v>
      </c>
      <c>
        <v>0</v>
      </c>
      <c>
        <v>0</v>
      </c>
      <c>
        <v>0</v>
      </c>
    </row>
    <row>
      <c>
        <v>2399650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M10_2308024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21:35:48</t>
        </is>
      </c>
      <c>
        <is>
          <t>25.10.2022 00:37:58</t>
        </is>
      </c>
      <c>
        <v>3.036111111</v>
      </c>
      <c>
        <v>29</v>
      </c>
      <c>
        <v>177</v>
      </c>
      <c>
        <v>0</v>
      </c>
      <c>
        <v>0</v>
      </c>
      <c>
        <v>0</v>
      </c>
      <c>
        <v>0</v>
      </c>
      <c>
        <v>88.047222</v>
      </c>
      <c>
        <v>537.391667</v>
      </c>
      <c>
        <v>0</v>
      </c>
      <c>
        <v>0</v>
      </c>
      <c>
        <v>0</v>
      </c>
      <c>
        <v>0</v>
      </c>
    </row>
    <row>
      <c>
        <v>2399643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AYVACIK TR-2 35-28-M00812_C_65513168_65513168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21:54:13</t>
        </is>
      </c>
      <c>
        <is>
          <t>24.10.2022 22:24:15</t>
        </is>
      </c>
      <c>
        <v>0.500555555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11.012222</v>
      </c>
      <c>
        <v>0</v>
      </c>
      <c>
        <v>0</v>
      </c>
      <c>
        <v>0</v>
      </c>
      <c>
        <v>0</v>
      </c>
    </row>
    <row>
      <c>
        <v>2399666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SELİMİYE TR-1 45-79-M00315_C_56400506_56400506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24.10.2022 22:06:08</t>
        </is>
      </c>
      <c>
        <is>
          <t>25.10.2022 00:22:19</t>
        </is>
      </c>
      <c>
        <v>2.269722222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31.776111</v>
      </c>
      <c>
        <v>0</v>
      </c>
      <c>
        <v>0</v>
      </c>
    </row>
    <row>
      <c>
        <v>2399669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L-516 OVACIK 35-18-L00516_950462019_950462019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24.10.2022 22:46:15</t>
        </is>
      </c>
      <c>
        <is>
          <t>24.10.2022 23:44:12</t>
        </is>
      </c>
      <c>
        <v>0.965833333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0.965833</v>
      </c>
      <c>
        <v>0</v>
      </c>
      <c>
        <v>0</v>
      </c>
    </row>
    <row>
      <c>
        <v>2399671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35-17-A00001_MENEMEN-1 M30_2307955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24.10.2022 22:56:49</t>
        </is>
      </c>
      <c>
        <is>
          <t>25.10.2022 06:22:55</t>
        </is>
      </c>
      <c>
        <v>7.435262222</v>
      </c>
      <c>
        <v>163</v>
      </c>
      <c>
        <v>220</v>
      </c>
      <c>
        <v>0</v>
      </c>
      <c>
        <v>0</v>
      </c>
      <c>
        <v>0</v>
      </c>
      <c>
        <v>0</v>
      </c>
      <c>
        <v>1211.947742</v>
      </c>
      <c>
        <v>1635.757689</v>
      </c>
      <c>
        <v>0</v>
      </c>
      <c>
        <v>0</v>
      </c>
      <c>
        <v>0</v>
      </c>
      <c>
        <v>0</v>
      </c>
    </row>
    <row>
      <c>
        <v>2399676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KARAKUYU-10 35-26-M00217_35-26-M00217_2352461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23:35:07</t>
        </is>
      </c>
      <c>
        <is>
          <t>25.10.2022 00:02:34</t>
        </is>
      </c>
      <c>
        <v>0.4575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20.13</v>
      </c>
      <c>
        <v>0</v>
      </c>
      <c>
        <v>0</v>
      </c>
      <c>
        <v>0</v>
      </c>
      <c>
        <v>0</v>
      </c>
    </row>
    <row>
      <c>
        <v>2399678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M-1541 35-01-M01541_35-01-M01541_2377123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24.10.2022 23:52:02</t>
        </is>
      </c>
      <c>
        <is>
          <t>25.10.2022 00:26:53</t>
        </is>
      </c>
      <c>
        <v>0.580833333</v>
      </c>
      <c>
        <v>0</v>
      </c>
      <c>
        <v>1203</v>
      </c>
      <c>
        <v>0</v>
      </c>
      <c>
        <v>0</v>
      </c>
      <c>
        <v>0</v>
      </c>
      <c>
        <v>0</v>
      </c>
      <c>
        <v>0</v>
      </c>
      <c>
        <v>698.7425</v>
      </c>
      <c>
        <v>0</v>
      </c>
      <c>
        <v>0</v>
      </c>
      <c>
        <v>0</v>
      </c>
      <c>
        <v>0</v>
      </c>
    </row>
    <row>
      <c>
        <v>2399681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METAL İŞLERİ TR-12 KÖK 35-22-M00112_HatBaşıAyırıcı_53133263 M04_53133263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00:04:14</t>
        </is>
      </c>
      <c>
        <is>
          <t>25.10.2022 00:25:19</t>
        </is>
      </c>
      <c>
        <v>0.351388888</v>
      </c>
      <c>
        <v>0</v>
      </c>
      <c>
        <v>180</v>
      </c>
      <c>
        <v>0</v>
      </c>
      <c>
        <v>0</v>
      </c>
      <c>
        <v>0</v>
      </c>
      <c>
        <v>0</v>
      </c>
      <c>
        <v>0</v>
      </c>
      <c>
        <v>63.25</v>
      </c>
      <c>
        <v>0</v>
      </c>
      <c>
        <v>0</v>
      </c>
      <c>
        <v>0</v>
      </c>
      <c>
        <v>0</v>
      </c>
    </row>
    <row>
      <c>
        <v>2399685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K-3927 35-08-K03927_99616784_99616784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00:46:09</t>
        </is>
      </c>
      <c>
        <is>
          <t>25.10.2022 08:14:04</t>
        </is>
      </c>
      <c>
        <v>7.465277777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37.326389</v>
      </c>
      <c>
        <v>0</v>
      </c>
      <c>
        <v>0</v>
      </c>
      <c>
        <v>0</v>
      </c>
      <c>
        <v>0</v>
      </c>
    </row>
    <row>
      <c>
        <v>2399686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35-17-A00001_MENEMEN-2 M28_2307838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00:54:56</t>
        </is>
      </c>
      <c>
        <is>
          <t>25.10.2022 06:43:42</t>
        </is>
      </c>
      <c>
        <v>5.812777777</v>
      </c>
      <c>
        <v>61</v>
      </c>
      <c>
        <v>2008</v>
      </c>
      <c>
        <v>0</v>
      </c>
      <c>
        <v>0</v>
      </c>
      <c>
        <v>0</v>
      </c>
      <c>
        <v>0</v>
      </c>
      <c>
        <v>354.579444</v>
      </c>
      <c>
        <v>11672.057776</v>
      </c>
      <c>
        <v>0</v>
      </c>
      <c>
        <v>0</v>
      </c>
      <c>
        <v>0</v>
      </c>
      <c>
        <v>0</v>
      </c>
    </row>
    <row>
      <c>
        <v>2399688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35-21-A00001_TR-1 - GERİLİM-ÖLÇÜ L01_2062908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01:28:27</t>
        </is>
      </c>
      <c>
        <is>
          <t>25.10.2022 01:34:00</t>
        </is>
      </c>
      <c>
        <v>0.0925</v>
      </c>
      <c>
        <v>0</v>
      </c>
      <c>
        <v>0</v>
      </c>
      <c>
        <v>10</v>
      </c>
      <c>
        <v>2555</v>
      </c>
      <c>
        <v>36</v>
      </c>
      <c>
        <v>1114</v>
      </c>
      <c>
        <v>0</v>
      </c>
      <c>
        <v>0</v>
      </c>
      <c>
        <v>0.925</v>
      </c>
      <c>
        <v>236.3375</v>
      </c>
      <c>
        <v>3.33</v>
      </c>
      <c>
        <v>103.045</v>
      </c>
    </row>
    <row>
      <c>
        <v>2399691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35-21-A00002_TRAFO-A M06_2314071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25.10.2022 01:39:47</t>
        </is>
      </c>
      <c>
        <is>
          <t>25.10.2022 01:50:06</t>
        </is>
      </c>
      <c>
        <v>0.171944444</v>
      </c>
      <c>
        <v>32</v>
      </c>
      <c>
        <v>7257</v>
      </c>
      <c>
        <v>7</v>
      </c>
      <c>
        <v>543</v>
      </c>
      <c>
        <v>1</v>
      </c>
      <c>
        <v>1009</v>
      </c>
      <c>
        <v>5.502222</v>
      </c>
      <c>
        <v>1247.80083</v>
      </c>
      <c>
        <v>1.203611</v>
      </c>
      <c>
        <v>93.365833</v>
      </c>
      <c>
        <v>0.171944</v>
      </c>
      <c>
        <v>173.491944</v>
      </c>
    </row>
    <row>
      <c>
        <v>2399692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45-71-M00185_DAĞYENİCE M07_72256926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01:46:52</t>
        </is>
      </c>
      <c>
        <is>
          <t>25.10.2022 01:52:24</t>
        </is>
      </c>
      <c>
        <v>0.092222222</v>
      </c>
      <c>
        <v>4</v>
      </c>
      <c>
        <v>385</v>
      </c>
      <c>
        <v>0</v>
      </c>
      <c>
        <v>0</v>
      </c>
      <c>
        <v>11</v>
      </c>
      <c>
        <v>965</v>
      </c>
      <c>
        <v>0.368889</v>
      </c>
      <c>
        <v>35.505555</v>
      </c>
      <c>
        <v>0</v>
      </c>
      <c>
        <v>0</v>
      </c>
      <c>
        <v>1.014444</v>
      </c>
      <c>
        <v>88.994444</v>
      </c>
    </row>
    <row>
      <c>
        <v>2399696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K-3341 35-02-K03341_OSMANGAZİ TM K03_2118334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25.10.2022 02:42:07</t>
        </is>
      </c>
      <c>
        <is>
          <t>25.10.2022 02:42:37</t>
        </is>
      </c>
      <c>
        <v>0.008333333</v>
      </c>
      <c>
        <v>0</v>
      </c>
      <c>
        <v>7194</v>
      </c>
      <c>
        <v>0</v>
      </c>
      <c>
        <v>0</v>
      </c>
      <c>
        <v>0</v>
      </c>
      <c>
        <v>0</v>
      </c>
      <c>
        <v>0</v>
      </c>
      <c>
        <v>59.949998</v>
      </c>
      <c>
        <v>0</v>
      </c>
      <c>
        <v>0</v>
      </c>
      <c>
        <v>0</v>
      </c>
      <c>
        <v>0</v>
      </c>
    </row>
    <row>
      <c>
        <v>2399698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35-10-A00002_GÖNEN M09_2096980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02:52:57</t>
        </is>
      </c>
      <c>
        <is>
          <t>25.10.2022 03:33:15</t>
        </is>
      </c>
      <c>
        <v>0.671666666</v>
      </c>
      <c>
        <v>15</v>
      </c>
      <c>
        <v>1061</v>
      </c>
      <c>
        <v>0</v>
      </c>
      <c>
        <v>0</v>
      </c>
      <c>
        <v>0</v>
      </c>
      <c>
        <v>0</v>
      </c>
      <c>
        <v>10.075</v>
      </c>
      <c>
        <v>712.638333</v>
      </c>
      <c>
        <v>0</v>
      </c>
      <c>
        <v>0</v>
      </c>
      <c>
        <v>0</v>
      </c>
      <c>
        <v>0</v>
      </c>
    </row>
    <row>
      <c>
        <v>2399699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GÜZELBAHÇE İM 35-10-A00001_İSTİKLAL M07_77678571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03:01:28</t>
        </is>
      </c>
      <c>
        <is>
          <t>25.10.2022 03:57:12</t>
        </is>
      </c>
      <c>
        <v>0.928888888</v>
      </c>
      <c>
        <v>4</v>
      </c>
      <c>
        <v>527</v>
      </c>
      <c>
        <v>0</v>
      </c>
      <c>
        <v>0</v>
      </c>
      <c>
        <v>0</v>
      </c>
      <c>
        <v>0</v>
      </c>
      <c>
        <v>3.715556</v>
      </c>
      <c>
        <v>489.524444</v>
      </c>
      <c>
        <v>0</v>
      </c>
      <c>
        <v>0</v>
      </c>
      <c>
        <v>0</v>
      </c>
      <c>
        <v>0</v>
      </c>
    </row>
    <row>
      <c>
        <v>2399700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L-418 35-18-L00418_ H_79089673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03:38:13</t>
        </is>
      </c>
      <c>
        <is>
          <t>25.10.2022 05:52:31</t>
        </is>
      </c>
      <c>
        <v>2.238333333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29.098333</v>
      </c>
      <c>
        <v>0</v>
      </c>
      <c>
        <v>0</v>
      </c>
    </row>
    <row>
      <c>
        <v>2399702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M-2760 35-10-M02760_TCK M02_81656679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04:06:57</t>
        </is>
      </c>
      <c>
        <is>
          <t>25.10.2022 05:15:03</t>
        </is>
      </c>
      <c>
        <v>1.135</v>
      </c>
      <c>
        <v>4</v>
      </c>
      <c>
        <v>76</v>
      </c>
      <c>
        <v>0</v>
      </c>
      <c>
        <v>0</v>
      </c>
      <c>
        <v>0</v>
      </c>
      <c>
        <v>0</v>
      </c>
      <c>
        <v>4.54</v>
      </c>
      <c>
        <v>86.26</v>
      </c>
      <c>
        <v>0</v>
      </c>
      <c>
        <v>0</v>
      </c>
      <c>
        <v>0</v>
      </c>
      <c>
        <v>0</v>
      </c>
    </row>
    <row>
      <c>
        <v>2399704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35-18-A00005_URLA-1 M09_2311010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25.10.2022 04:56:27</t>
        </is>
      </c>
      <c>
        <is>
          <t>25.10.2022 05:44:24</t>
        </is>
      </c>
      <c>
        <v>0.799438888</v>
      </c>
      <c>
        <v>0</v>
      </c>
      <c>
        <v>0</v>
      </c>
      <c>
        <v>10</v>
      </c>
      <c>
        <v>1</v>
      </c>
      <c>
        <v>32</v>
      </c>
      <c>
        <v>369</v>
      </c>
      <c>
        <v>0</v>
      </c>
      <c>
        <v>0</v>
      </c>
      <c>
        <v>7.994389</v>
      </c>
      <c>
        <v>0.799439</v>
      </c>
      <c>
        <v>25.582044</v>
      </c>
      <c>
        <v>294.99295</v>
      </c>
    </row>
    <row>
      <c>
        <v>2399711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OSMAN ACAR ÖZEL TR 45-80-M02924Ö_45-80-M02924Ö_66553811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25.10.2022 07:15:11</t>
        </is>
      </c>
      <c>
        <is>
          <t>25.10.2022 09:29:44</t>
        </is>
      </c>
      <c>
        <v>2.2425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2.2425</v>
      </c>
      <c>
        <v>0</v>
      </c>
    </row>
    <row>
      <c>
        <v>2399714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ŞEREMET KAVAKLI TR-1 45-77-M00237_B_83866831_83866831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07:25:17</t>
        </is>
      </c>
      <c>
        <is>
          <t>25.10.2022 08:23:06</t>
        </is>
      </c>
      <c>
        <v>0.963611111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4.818056</v>
      </c>
    </row>
    <row>
      <c>
        <v>2399715</v>
      </c>
      <c>
        <v>1</v>
      </c>
      <c>
        <is>
          <t>MANİSA</t>
        </is>
      </c>
      <c>
        <v>SOMA</v>
      </c>
      <c>
        <is>
          <t>Dağıtım Transformatörü</t>
        </is>
      </c>
      <c t="inlineStr">
        <is>
          <t>CENKYERİ TR-1 45-82-M00131_45-82-M00131_72195038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25.10.2022 07:33:48</t>
        </is>
      </c>
      <c>
        <is>
          <t>25.10.2022 08:10:51</t>
        </is>
      </c>
      <c>
        <v>0.6175</v>
      </c>
      <c>
        <v>0</v>
      </c>
      <c>
        <v>195</v>
      </c>
      <c>
        <v>0</v>
      </c>
      <c>
        <v>0</v>
      </c>
      <c>
        <v>0</v>
      </c>
      <c>
        <v>0</v>
      </c>
      <c>
        <v>0</v>
      </c>
      <c>
        <v>120.4125</v>
      </c>
      <c>
        <v>0</v>
      </c>
      <c>
        <v>0</v>
      </c>
      <c>
        <v>0</v>
      </c>
      <c>
        <v>0</v>
      </c>
    </row>
    <row>
      <c>
        <v>2399717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35-24-M00208_SOMA KÖYLER M15_83158735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07:33:48</t>
        </is>
      </c>
      <c>
        <is>
          <t>25.10.2022 08:18:42</t>
        </is>
      </c>
      <c>
        <v>0.748333333</v>
      </c>
      <c>
        <v>22</v>
      </c>
      <c>
        <v>2048</v>
      </c>
      <c>
        <v>22</v>
      </c>
      <c>
        <v>101</v>
      </c>
      <c>
        <v>34</v>
      </c>
      <c>
        <v>770</v>
      </c>
      <c>
        <v>16.463333</v>
      </c>
      <c>
        <v>1532.586666</v>
      </c>
      <c>
        <v>16.463333</v>
      </c>
      <c>
        <v>75.581667</v>
      </c>
      <c>
        <v>25.443333</v>
      </c>
      <c>
        <v>576.216666</v>
      </c>
    </row>
    <row>
      <c>
        <v>2399716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TR-2/3 45-83-L00003_TR-2/12 L04_72148348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07:35:37</t>
        </is>
      </c>
      <c>
        <is>
          <t>25.10.2022 09:24:25</t>
        </is>
      </c>
      <c>
        <v>1.813333333</v>
      </c>
      <c>
        <v>4</v>
      </c>
      <c>
        <v>6045</v>
      </c>
      <c>
        <v>0</v>
      </c>
      <c>
        <v>0</v>
      </c>
      <c>
        <v>0</v>
      </c>
      <c>
        <v>0</v>
      </c>
      <c>
        <v>7.253333</v>
      </c>
      <c>
        <v>10961.599998</v>
      </c>
      <c>
        <v>0</v>
      </c>
      <c>
        <v>0</v>
      </c>
      <c>
        <v>0</v>
      </c>
      <c>
        <v>0</v>
      </c>
    </row>
    <row>
      <c>
        <v>2399720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ALİAĞA TR-43 DM 35-17-M00043_M-54 ÇIKIŞI M13_2315084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07:52:37</t>
        </is>
      </c>
      <c>
        <is>
          <t>25.10.2022 08:04:36</t>
        </is>
      </c>
      <c>
        <v>0.199722222</v>
      </c>
      <c>
        <v>62</v>
      </c>
      <c>
        <v>770</v>
      </c>
      <c>
        <v>0</v>
      </c>
      <c>
        <v>0</v>
      </c>
      <c>
        <v>0</v>
      </c>
      <c>
        <v>0</v>
      </c>
      <c>
        <v>12.382778</v>
      </c>
      <c>
        <v>153.786111</v>
      </c>
      <c>
        <v>0</v>
      </c>
      <c>
        <v>0</v>
      </c>
      <c>
        <v>0</v>
      </c>
      <c>
        <v>0</v>
      </c>
    </row>
    <row>
      <c>
        <v>2399721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K-4468 35-01-K04468_35-01-K04468_2359779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08:01:59</t>
        </is>
      </c>
      <c>
        <is>
          <t>25.10.2022 09:36:41</t>
        </is>
      </c>
      <c>
        <v>1.578333333</v>
      </c>
      <c>
        <v>0</v>
      </c>
      <c>
        <v>656</v>
      </c>
      <c>
        <v>0</v>
      </c>
      <c>
        <v>0</v>
      </c>
      <c>
        <v>0</v>
      </c>
      <c>
        <v>0</v>
      </c>
      <c>
        <v>0</v>
      </c>
      <c>
        <v>1035.386666</v>
      </c>
      <c>
        <v>0</v>
      </c>
      <c>
        <v>0</v>
      </c>
      <c>
        <v>0</v>
      </c>
      <c>
        <v>0</v>
      </c>
    </row>
    <row>
      <c>
        <v>2399722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_HatBaşıAyırıcı_53135706 _53135706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25.10.2022 08:05:27</t>
        </is>
      </c>
      <c>
        <is>
          <t>25.10.2022 08:06:17</t>
        </is>
      </c>
      <c>
        <v>0.013888888</v>
      </c>
      <c>
        <v>0</v>
      </c>
      <c>
        <v>1</v>
      </c>
      <c>
        <v>1</v>
      </c>
      <c>
        <v>232</v>
      </c>
      <c>
        <v>0</v>
      </c>
      <c>
        <v>0</v>
      </c>
      <c>
        <v>0</v>
      </c>
      <c>
        <v>0.013889</v>
      </c>
      <c>
        <v>0.013889</v>
      </c>
      <c>
        <v>3.222222</v>
      </c>
      <c>
        <v>0</v>
      </c>
      <c>
        <v>0</v>
      </c>
    </row>
    <row>
      <c>
        <v>2399726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45-82-M00070_TR-44 M07_2092859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08:14:17</t>
        </is>
      </c>
      <c>
        <is>
          <t>25.10.2022 08:40:02</t>
        </is>
      </c>
      <c>
        <v>0.429166666</v>
      </c>
      <c>
        <v>24</v>
      </c>
      <c>
        <v>349</v>
      </c>
      <c>
        <v>0</v>
      </c>
      <c>
        <v>0</v>
      </c>
      <c>
        <v>0</v>
      </c>
      <c>
        <v>0</v>
      </c>
      <c>
        <v>10.3</v>
      </c>
      <c>
        <v>149.779166</v>
      </c>
      <c>
        <v>0</v>
      </c>
      <c>
        <v>0</v>
      </c>
      <c>
        <v>0</v>
      </c>
      <c>
        <v>0</v>
      </c>
    </row>
    <row>
      <c>
        <v>2399731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CENKYERİ TR-1 45-82-M00131_CENKYERİ TR-4 M04_72194952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08:26:54</t>
        </is>
      </c>
      <c>
        <is>
          <t>25.10.2022 08:38:21</t>
        </is>
      </c>
      <c>
        <v>0.190833333</v>
      </c>
      <c>
        <v>8</v>
      </c>
      <c>
        <v>1227</v>
      </c>
      <c>
        <v>0</v>
      </c>
      <c>
        <v>0</v>
      </c>
      <c>
        <v>0</v>
      </c>
      <c>
        <v>0</v>
      </c>
      <c>
        <v>1.526667</v>
      </c>
      <c>
        <v>234.1525</v>
      </c>
      <c>
        <v>0</v>
      </c>
      <c>
        <v>0</v>
      </c>
      <c>
        <v>0</v>
      </c>
      <c>
        <v>0</v>
      </c>
    </row>
    <row>
      <c>
        <v>2399740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45-71-M00188_HatBaşıAyırıcı_53134658 M02_53134658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08:27:53</t>
        </is>
      </c>
      <c>
        <is>
          <t>25.10.2022 09:26:21</t>
        </is>
      </c>
      <c>
        <v>0.974444444</v>
      </c>
      <c>
        <v>0</v>
      </c>
      <c>
        <v>297</v>
      </c>
      <c>
        <v>0</v>
      </c>
      <c>
        <v>0</v>
      </c>
      <c>
        <v>0</v>
      </c>
      <c>
        <v>0</v>
      </c>
      <c>
        <v>0</v>
      </c>
      <c>
        <v>289.41</v>
      </c>
      <c>
        <v>0</v>
      </c>
      <c>
        <v>0</v>
      </c>
      <c>
        <v>0</v>
      </c>
      <c>
        <v>0</v>
      </c>
    </row>
    <row>
      <c>
        <v>2399737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TATAR DM 35-19-M00256_HatBaşıAyırıcı_53134059 M12_53134059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08:30:59</t>
        </is>
      </c>
      <c>
        <is>
          <t>25.10.2022 09:54:31</t>
        </is>
      </c>
      <c>
        <v>1.392222222</v>
      </c>
      <c>
        <v>2</v>
      </c>
      <c>
        <v>208</v>
      </c>
      <c>
        <v>0</v>
      </c>
      <c>
        <v>0</v>
      </c>
      <c>
        <v>0</v>
      </c>
      <c>
        <v>0</v>
      </c>
      <c>
        <v>2.784444</v>
      </c>
      <c>
        <v>289.582222</v>
      </c>
      <c>
        <v>0</v>
      </c>
      <c>
        <v>0</v>
      </c>
      <c>
        <v>0</v>
      </c>
      <c>
        <v>0</v>
      </c>
    </row>
    <row>
      <c>
        <v>2399734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TR-52 45-77-L00052_YURTBAŞI L02_72209785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08:34:47</t>
        </is>
      </c>
      <c>
        <is>
          <t>25.10.2022 08:52:00</t>
        </is>
      </c>
      <c>
        <v>0.286944444</v>
      </c>
      <c>
        <v>0</v>
      </c>
      <c>
        <v>2</v>
      </c>
      <c>
        <v>23</v>
      </c>
      <c>
        <v>301</v>
      </c>
      <c>
        <v>111</v>
      </c>
      <c>
        <v>1083</v>
      </c>
      <c>
        <v>0</v>
      </c>
      <c>
        <v>0.573889</v>
      </c>
      <c>
        <v>6.599722</v>
      </c>
      <c>
        <v>86.370278</v>
      </c>
      <c>
        <v>31.850833</v>
      </c>
      <c>
        <v>310.760833</v>
      </c>
    </row>
    <row>
      <c>
        <v>2399741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ÇUKURALTI M-13 ÇAMLIK KÖK 35-25-M00059_ÇUKURALTI M-23 KÖK M02_72121066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08:38:02</t>
        </is>
      </c>
      <c>
        <is>
          <t>25.10.2022 09:22:29</t>
        </is>
      </c>
      <c>
        <v>0.740833333</v>
      </c>
      <c>
        <v>0</v>
      </c>
      <c>
        <v>1042</v>
      </c>
      <c>
        <v>0</v>
      </c>
      <c>
        <v>0</v>
      </c>
      <c>
        <v>0</v>
      </c>
      <c>
        <v>0</v>
      </c>
      <c>
        <v>0</v>
      </c>
      <c>
        <v>771.948333</v>
      </c>
      <c>
        <v>0</v>
      </c>
      <c>
        <v>0</v>
      </c>
      <c>
        <v>0</v>
      </c>
      <c>
        <v>0</v>
      </c>
    </row>
    <row>
      <c>
        <v>2399746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TR-20 35-17-M00020_6449249_56389494_56389494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08:55:29</t>
        </is>
      </c>
      <c>
        <is>
          <t>25.10.2022 10:09:40</t>
        </is>
      </c>
      <c>
        <v>1.236388888</v>
      </c>
      <c>
        <v>0</v>
      </c>
      <c>
        <v>182</v>
      </c>
      <c>
        <v>0</v>
      </c>
      <c>
        <v>0</v>
      </c>
      <c>
        <v>0</v>
      </c>
      <c>
        <v>0</v>
      </c>
      <c>
        <v>0</v>
      </c>
      <c>
        <v>225.022778</v>
      </c>
      <c>
        <v>0</v>
      </c>
      <c>
        <v>0</v>
      </c>
      <c>
        <v>0</v>
      </c>
      <c>
        <v>0</v>
      </c>
    </row>
    <row>
      <c>
        <v>2399751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DM08/TR02 45-73-M00003_TR-80 M03_66742822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09:01:08</t>
        </is>
      </c>
      <c>
        <is>
          <t>25.10.2022 14:35:52</t>
        </is>
      </c>
      <c>
        <v>5.578888888</v>
      </c>
      <c>
        <v>1</v>
      </c>
      <c>
        <v>1661</v>
      </c>
      <c>
        <v>0</v>
      </c>
      <c>
        <v>0</v>
      </c>
      <c>
        <v>0</v>
      </c>
      <c>
        <v>0</v>
      </c>
      <c>
        <v>5.578889</v>
      </c>
      <c>
        <v>9266.534443</v>
      </c>
      <c>
        <v>0</v>
      </c>
      <c>
        <v>0</v>
      </c>
      <c>
        <v>0</v>
      </c>
      <c>
        <v>0</v>
      </c>
    </row>
    <row>
      <c>
        <v>2399761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35-15-A00001_TR-110 M04_2309731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09:02:37</t>
        </is>
      </c>
      <c>
        <is>
          <t>25.10.2022 12:24:58</t>
        </is>
      </c>
      <c>
        <v>3.3725</v>
      </c>
      <c>
        <v>5</v>
      </c>
      <c>
        <v>2735</v>
      </c>
      <c>
        <v>0</v>
      </c>
      <c>
        <v>0</v>
      </c>
      <c>
        <v>0</v>
      </c>
      <c>
        <v>0</v>
      </c>
      <c>
        <v>16.8625</v>
      </c>
      <c>
        <v>9223.7875</v>
      </c>
      <c>
        <v>0</v>
      </c>
      <c>
        <v>0</v>
      </c>
      <c>
        <v>0</v>
      </c>
      <c>
        <v>0</v>
      </c>
    </row>
    <row>
      <c>
        <v>2399760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M-1538 35-01-M01538_911581681_911581681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09:03:55</t>
        </is>
      </c>
      <c>
        <is>
          <t>25.10.2022 13:01:03</t>
        </is>
      </c>
      <c>
        <v>3.952222222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19.761111</v>
      </c>
      <c>
        <v>0</v>
      </c>
      <c>
        <v>0</v>
      </c>
      <c>
        <v>0</v>
      </c>
      <c>
        <v>0</v>
      </c>
    </row>
    <row>
      <c>
        <v>2399754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K-2397 35-02-K02397_K-2398 K03_2062118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09:03:57</t>
        </is>
      </c>
      <c>
        <is>
          <t>25.10.2022 10:55:35</t>
        </is>
      </c>
      <c>
        <v>1.860555555</v>
      </c>
      <c>
        <v>0</v>
      </c>
      <c>
        <v>1595</v>
      </c>
      <c>
        <v>0</v>
      </c>
      <c>
        <v>0</v>
      </c>
      <c>
        <v>0</v>
      </c>
      <c>
        <v>0</v>
      </c>
      <c>
        <v>0</v>
      </c>
      <c>
        <v>2967.58611</v>
      </c>
      <c>
        <v>0</v>
      </c>
      <c>
        <v>0</v>
      </c>
      <c>
        <v>0</v>
      </c>
      <c>
        <v>0</v>
      </c>
    </row>
    <row>
      <c>
        <v>2399766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K-2738 35-03-K02738_35-03-K02738_41914361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25.10.2022 09:04:57</t>
        </is>
      </c>
      <c>
        <is>
          <t>25.10.2022 17:48:14</t>
        </is>
      </c>
      <c>
        <v>8.721388888</v>
      </c>
      <c>
        <v>0</v>
      </c>
      <c>
        <v>922</v>
      </c>
      <c>
        <v>0</v>
      </c>
      <c>
        <v>0</v>
      </c>
      <c>
        <v>0</v>
      </c>
      <c>
        <v>0</v>
      </c>
      <c>
        <v>0</v>
      </c>
      <c>
        <v>8041.120555</v>
      </c>
      <c>
        <v>0</v>
      </c>
      <c>
        <v>0</v>
      </c>
      <c>
        <v>0</v>
      </c>
      <c>
        <v>0</v>
      </c>
    </row>
    <row>
      <c>
        <v>2399757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M-2542 35-02-M02542_DAĞITIM TRAFOSU M08_81703197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09:05:15</t>
        </is>
      </c>
      <c>
        <is>
          <t>25.10.2022 16:19:29</t>
        </is>
      </c>
      <c>
        <v>7.237222222</v>
      </c>
      <c>
        <v>0</v>
      </c>
      <c>
        <v>617</v>
      </c>
      <c>
        <v>0</v>
      </c>
      <c>
        <v>0</v>
      </c>
      <c>
        <v>0</v>
      </c>
      <c>
        <v>0</v>
      </c>
      <c>
        <v>0</v>
      </c>
      <c>
        <v>4465.366111</v>
      </c>
      <c>
        <v>0</v>
      </c>
      <c>
        <v>0</v>
      </c>
      <c>
        <v>0</v>
      </c>
      <c>
        <v>0</v>
      </c>
    </row>
    <row>
      <c>
        <v>2399802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DM-4/18 35-26-M00803_35-26-M00803_65909385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25.10.2022 09:06:27</t>
        </is>
      </c>
      <c>
        <is>
          <t>25.10.2022 16:41:43</t>
        </is>
      </c>
      <c>
        <v>7.587777777</v>
      </c>
      <c>
        <v>0</v>
      </c>
      <c>
        <v>645</v>
      </c>
      <c>
        <v>0</v>
      </c>
      <c>
        <v>0</v>
      </c>
      <c>
        <v>0</v>
      </c>
      <c>
        <v>0</v>
      </c>
      <c>
        <v>0</v>
      </c>
      <c>
        <v>4894.116666</v>
      </c>
      <c>
        <v>0</v>
      </c>
      <c>
        <v>0</v>
      </c>
      <c>
        <v>0</v>
      </c>
      <c>
        <v>0</v>
      </c>
    </row>
    <row>
      <c>
        <v>2399767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TR-1 45-78-L00001_49381704_60985007_60985007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09:06:40</t>
        </is>
      </c>
      <c>
        <is>
          <t>25.10.2022 10:33:18</t>
        </is>
      </c>
      <c>
        <v>1.443888888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200.700555</v>
      </c>
      <c>
        <v>0</v>
      </c>
      <c>
        <v>0</v>
      </c>
      <c>
        <v>0</v>
      </c>
      <c>
        <v>0</v>
      </c>
    </row>
    <row>
      <c>
        <v>2399768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M-392 35-03-M00392_910865450_910865450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09:06:59</t>
        </is>
      </c>
      <c>
        <is>
          <t>25.10.2022 13:33:16</t>
        </is>
      </c>
      <c>
        <v>4.438055555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4.438056</v>
      </c>
      <c>
        <v>0</v>
      </c>
      <c>
        <v>0</v>
      </c>
      <c>
        <v>0</v>
      </c>
      <c>
        <v>0</v>
      </c>
    </row>
    <row>
      <c>
        <v>2399764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SALİHLERALTI TANSAŞ KÖK 35-30-M00670_GÜLKENT-4 M02_72071619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09:09:07</t>
        </is>
      </c>
      <c>
        <is>
          <t>25.10.2022 10:06:22</t>
        </is>
      </c>
      <c>
        <v>0.954166666</v>
      </c>
      <c>
        <v>0</v>
      </c>
      <c>
        <v>3</v>
      </c>
      <c>
        <v>1</v>
      </c>
      <c>
        <v>1993</v>
      </c>
      <c>
        <v>0</v>
      </c>
      <c>
        <v>0</v>
      </c>
      <c>
        <v>0</v>
      </c>
      <c>
        <v>2.8625</v>
      </c>
      <c>
        <v>0.954167</v>
      </c>
      <c>
        <v>1901.654165</v>
      </c>
      <c>
        <v>0</v>
      </c>
      <c>
        <v>0</v>
      </c>
    </row>
    <row>
      <c>
        <v>2399771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GÖKÇEÖREN KÖK 45-77-M00024_GÖKÇEÖREN TR-1 M01_72216606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09:09:27</t>
        </is>
      </c>
      <c>
        <is>
          <t>25.10.2022 16:59:55</t>
        </is>
      </c>
      <c>
        <v>7.841111111</v>
      </c>
      <c>
        <v>0</v>
      </c>
      <c>
        <v>0</v>
      </c>
      <c>
        <v>17</v>
      </c>
      <c>
        <v>1242</v>
      </c>
      <c>
        <v>0</v>
      </c>
      <c>
        <v>0</v>
      </c>
      <c>
        <v>0</v>
      </c>
      <c>
        <v>0</v>
      </c>
      <c>
        <v>133.298889</v>
      </c>
      <c>
        <v>9738.66</v>
      </c>
      <c>
        <v>0</v>
      </c>
      <c>
        <v>0</v>
      </c>
    </row>
    <row>
      <c>
        <v>2399770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35-22-M00085_ÇİLEME-MALTA-SANCAKLI M08_50066611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09:14:27</t>
        </is>
      </c>
      <c>
        <is>
          <t>25.10.2022 17:26:03</t>
        </is>
      </c>
      <c>
        <v>8.193333333</v>
      </c>
      <c>
        <v>7</v>
      </c>
      <c>
        <v>1071</v>
      </c>
      <c>
        <v>0</v>
      </c>
      <c>
        <v>0</v>
      </c>
      <c>
        <v>0</v>
      </c>
      <c>
        <v>0</v>
      </c>
      <c>
        <v>57.353333</v>
      </c>
      <c>
        <v>8775.06</v>
      </c>
      <c>
        <v>0</v>
      </c>
      <c>
        <v>0</v>
      </c>
      <c>
        <v>0</v>
      </c>
      <c>
        <v>0</v>
      </c>
    </row>
    <row>
      <c>
        <v>2399785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DM-8/4-A 45-71-M02256_95002448811_95002448811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09:25:51</t>
        </is>
      </c>
      <c>
        <is>
          <t>25.10.2022 10:27:45</t>
        </is>
      </c>
      <c>
        <v>1.031666666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1.031667</v>
      </c>
      <c>
        <v>0</v>
      </c>
      <c>
        <v>0</v>
      </c>
      <c>
        <v>0</v>
      </c>
      <c>
        <v>0</v>
      </c>
    </row>
    <row>
      <c>
        <v>2399778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45-71-M00183_PELİTALAN M03_72249140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09:26:27</t>
        </is>
      </c>
      <c>
        <is>
          <t>25.10.2022 17:05:10</t>
        </is>
      </c>
      <c>
        <v>7.645277777</v>
      </c>
      <c>
        <v>22</v>
      </c>
      <c>
        <v>1124</v>
      </c>
      <c>
        <v>0</v>
      </c>
      <c>
        <v>0</v>
      </c>
      <c>
        <v>0</v>
      </c>
      <c>
        <v>0</v>
      </c>
      <c>
        <v>168.196111</v>
      </c>
      <c>
        <v>8593.292221</v>
      </c>
      <c>
        <v>0</v>
      </c>
      <c>
        <v>0</v>
      </c>
      <c>
        <v>0</v>
      </c>
      <c>
        <v>0</v>
      </c>
    </row>
    <row>
      <c>
        <v>2399782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K-633 35-02-K00633_35-02-K00633_2368060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09:27:11</t>
        </is>
      </c>
      <c>
        <is>
          <t>25.10.2022 13:10:29</t>
        </is>
      </c>
      <c>
        <v>3.721666666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454.043333</v>
      </c>
      <c>
        <v>0</v>
      </c>
      <c>
        <v>0</v>
      </c>
      <c>
        <v>0</v>
      </c>
      <c>
        <v>0</v>
      </c>
    </row>
    <row>
      <c>
        <v>2399784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K-4055 35-02-K04055_35-02-K04055_2348750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09:29:19</t>
        </is>
      </c>
      <c>
        <is>
          <t>25.10.2022 12:57:54</t>
        </is>
      </c>
      <c>
        <v>3.476388888</v>
      </c>
      <c>
        <v>0</v>
      </c>
      <c>
        <v>281</v>
      </c>
      <c>
        <v>0</v>
      </c>
      <c>
        <v>0</v>
      </c>
      <c>
        <v>0</v>
      </c>
      <c>
        <v>0</v>
      </c>
      <c>
        <v>0</v>
      </c>
      <c>
        <v>976.865278</v>
      </c>
      <c>
        <v>0</v>
      </c>
      <c>
        <v>0</v>
      </c>
      <c>
        <v>0</v>
      </c>
      <c>
        <v>0</v>
      </c>
    </row>
    <row>
      <c>
        <v>2399790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GÜMÜLDÜR DM-3 (M-29) 35-25-M00029_A_65498347_65498347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25.10.2022 09:30:16</t>
        </is>
      </c>
      <c>
        <is>
          <t>25.10.2022 17:22:33</t>
        </is>
      </c>
      <c>
        <v>7.871388888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267.627222</v>
      </c>
      <c>
        <v>0</v>
      </c>
      <c>
        <v>0</v>
      </c>
      <c>
        <v>0</v>
      </c>
      <c>
        <v>0</v>
      </c>
    </row>
    <row>
      <c>
        <v>2399762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M-180 DALYAN ARITMA DM 35-18-M00180_ÇEŞME İM L03_66030554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09:32:09</t>
        </is>
      </c>
      <c>
        <is>
          <t>25.10.2022 12:51:47</t>
        </is>
      </c>
      <c>
        <v>3.327222222</v>
      </c>
      <c>
        <v>0</v>
      </c>
      <c>
        <v>3</v>
      </c>
      <c>
        <v>10</v>
      </c>
      <c>
        <v>1957</v>
      </c>
      <c>
        <v>0</v>
      </c>
      <c>
        <v>0</v>
      </c>
      <c>
        <v>0</v>
      </c>
      <c>
        <v>9.981667</v>
      </c>
      <c>
        <v>33.272222</v>
      </c>
      <c>
        <v>6511.373888</v>
      </c>
      <c>
        <v>0</v>
      </c>
      <c>
        <v>0</v>
      </c>
    </row>
    <row>
      <c>
        <v>2399788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EMİRALEM TR-18 KÖK 35-28-M00239_EMİRALEM TR-7/EMİRALEM TR-13 M03_66567540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09:32:27</t>
        </is>
      </c>
      <c>
        <is>
          <t>25.10.2022 10:56:39</t>
        </is>
      </c>
      <c>
        <v>1.403333333</v>
      </c>
      <c>
        <v>1</v>
      </c>
      <c>
        <v>1716</v>
      </c>
      <c>
        <v>0</v>
      </c>
      <c>
        <v>0</v>
      </c>
      <c>
        <v>0</v>
      </c>
      <c>
        <v>0</v>
      </c>
      <c>
        <v>1.403333</v>
      </c>
      <c>
        <v>2408.119999</v>
      </c>
      <c>
        <v>0</v>
      </c>
      <c>
        <v>0</v>
      </c>
      <c>
        <v>0</v>
      </c>
      <c>
        <v>0</v>
      </c>
    </row>
    <row>
      <c>
        <v>2399789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K-684 35-03-K00684_35-03-K00684_2376510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25.10.2022 09:32:44</t>
        </is>
      </c>
      <c>
        <is>
          <t>25.10.2022 18:05:15</t>
        </is>
      </c>
      <c>
        <v>8.541944444</v>
      </c>
      <c>
        <v>0</v>
      </c>
      <c>
        <v>742</v>
      </c>
      <c>
        <v>0</v>
      </c>
      <c>
        <v>0</v>
      </c>
      <c>
        <v>0</v>
      </c>
      <c>
        <v>0</v>
      </c>
      <c>
        <v>0</v>
      </c>
      <c>
        <v>6338.122777</v>
      </c>
      <c>
        <v>0</v>
      </c>
      <c>
        <v>0</v>
      </c>
      <c>
        <v>0</v>
      </c>
      <c>
        <v>0</v>
      </c>
    </row>
    <row>
      <c>
        <v>2399797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MENEMEN TR-78 35-28-L00078_E_56357107_56357107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09:34:23</t>
        </is>
      </c>
      <c>
        <is>
          <t>25.10.2022 11:52:50</t>
        </is>
      </c>
      <c>
        <v>2.3075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226.135</v>
      </c>
      <c>
        <v>0</v>
      </c>
      <c>
        <v>0</v>
      </c>
      <c>
        <v>0</v>
      </c>
      <c>
        <v>0</v>
      </c>
    </row>
    <row>
      <c>
        <v>2399792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FOÇA CEZA İNFAZ KURUMU KÖK 35-23-M00302_BAĞARASI DM GİRİŞ M03_67574138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09:34:27</t>
        </is>
      </c>
      <c>
        <is>
          <t>25.10.2022 10:57:43</t>
        </is>
      </c>
      <c>
        <v>1.387777777</v>
      </c>
      <c>
        <v>69</v>
      </c>
      <c>
        <v>4410</v>
      </c>
      <c>
        <v>0</v>
      </c>
      <c>
        <v>0</v>
      </c>
      <c>
        <v>0</v>
      </c>
      <c>
        <v>0</v>
      </c>
      <c>
        <v>95.756667</v>
      </c>
      <c>
        <v>6120.099997</v>
      </c>
      <c>
        <v>0</v>
      </c>
      <c>
        <v>0</v>
      </c>
      <c>
        <v>0</v>
      </c>
      <c>
        <v>0</v>
      </c>
    </row>
    <row>
      <c>
        <v>2399793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MENEMEN TR-11 35-28-L00011_MENEMEN ENDÜSTRİ MESLEK LİSESİ L01_66579801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09:34:52</t>
        </is>
      </c>
      <c>
        <is>
          <t>25.10.2022 10:28:53</t>
        </is>
      </c>
      <c>
        <v>0.900277777</v>
      </c>
      <c>
        <v>1</v>
      </c>
      <c>
        <v>0</v>
      </c>
      <c>
        <v>0</v>
      </c>
      <c>
        <v>0</v>
      </c>
      <c>
        <v>0</v>
      </c>
      <c>
        <v>0</v>
      </c>
      <c>
        <v>0.900278</v>
      </c>
      <c>
        <v>0</v>
      </c>
      <c>
        <v>0</v>
      </c>
      <c>
        <v>0</v>
      </c>
      <c>
        <v>0</v>
      </c>
      <c>
        <v>0</v>
      </c>
    </row>
    <row>
      <c>
        <v>2399801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GÜLKENT KÖK-3 35-30-M00219_ALTINOVA-1 ÇIKIŞ M05_84885056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09:40:47</t>
        </is>
      </c>
      <c>
        <is>
          <t>25.10.2022 16:00:57</t>
        </is>
      </c>
      <c>
        <v>6.336111111</v>
      </c>
      <c>
        <v>0</v>
      </c>
      <c>
        <v>0</v>
      </c>
      <c>
        <v>7</v>
      </c>
      <c>
        <v>132</v>
      </c>
      <c>
        <v>9</v>
      </c>
      <c>
        <v>34</v>
      </c>
      <c>
        <v>0</v>
      </c>
      <c>
        <v>0</v>
      </c>
      <c>
        <v>44.352778</v>
      </c>
      <c>
        <v>836.366667</v>
      </c>
      <c>
        <v>57.025</v>
      </c>
      <c>
        <v>215.427778</v>
      </c>
    </row>
    <row>
      <c>
        <v>2399799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M-2318 35-03-M02318_35-03-M02318_66053426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09:44:48</t>
        </is>
      </c>
      <c>
        <is>
          <t>25.10.2022 14:29:21</t>
        </is>
      </c>
      <c>
        <v>4.7425</v>
      </c>
      <c>
        <v>0</v>
      </c>
      <c>
        <v>121</v>
      </c>
      <c>
        <v>0</v>
      </c>
      <c>
        <v>0</v>
      </c>
      <c>
        <v>0</v>
      </c>
      <c>
        <v>0</v>
      </c>
      <c>
        <v>0</v>
      </c>
      <c>
        <v>573.8425</v>
      </c>
      <c>
        <v>0</v>
      </c>
      <c>
        <v>0</v>
      </c>
      <c>
        <v>0</v>
      </c>
      <c>
        <v>0</v>
      </c>
    </row>
    <row>
      <c>
        <v>2399803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45-75-M00050_KÜREKÇİ M09_2083714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09:47:59</t>
        </is>
      </c>
      <c>
        <is>
          <t>25.10.2022 09:52:13</t>
        </is>
      </c>
      <c>
        <v>0.070555555</v>
      </c>
      <c>
        <v>0</v>
      </c>
      <c>
        <v>2</v>
      </c>
      <c>
        <v>8</v>
      </c>
      <c>
        <v>347</v>
      </c>
      <c>
        <v>16</v>
      </c>
      <c>
        <v>620</v>
      </c>
      <c>
        <v>0</v>
      </c>
      <c>
        <v>0.141111</v>
      </c>
      <c>
        <v>0.564444</v>
      </c>
      <c>
        <v>24.482778</v>
      </c>
      <c>
        <v>1.128889</v>
      </c>
      <c>
        <v>43.744444</v>
      </c>
    </row>
    <row>
      <c>
        <v>2399804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TR-39 35-23-L00039_D_60984928_60984928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09:48:22</t>
        </is>
      </c>
      <c>
        <is>
          <t>25.10.2022 13:11:20</t>
        </is>
      </c>
      <c>
        <v>3.382777777</v>
      </c>
      <c>
        <v>0</v>
      </c>
      <c>
        <v>83</v>
      </c>
      <c>
        <v>0</v>
      </c>
      <c>
        <v>0</v>
      </c>
      <c>
        <v>0</v>
      </c>
      <c>
        <v>0</v>
      </c>
      <c>
        <v>0</v>
      </c>
      <c>
        <v>280.770555</v>
      </c>
      <c>
        <v>0</v>
      </c>
      <c>
        <v>0</v>
      </c>
      <c>
        <v>0</v>
      </c>
      <c>
        <v>0</v>
      </c>
    </row>
    <row>
      <c>
        <v>2399805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K-2868 35-02-K02868_35-02-K02868_2348757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09:50:07</t>
        </is>
      </c>
      <c>
        <is>
          <t>25.10.2022 12:56:25</t>
        </is>
      </c>
      <c>
        <v>3.105</v>
      </c>
      <c>
        <v>0</v>
      </c>
      <c>
        <v>230</v>
      </c>
      <c>
        <v>0</v>
      </c>
      <c>
        <v>0</v>
      </c>
      <c>
        <v>0</v>
      </c>
      <c>
        <v>0</v>
      </c>
      <c>
        <v>0</v>
      </c>
      <c>
        <v>714.15</v>
      </c>
      <c>
        <v>0</v>
      </c>
      <c>
        <v>0</v>
      </c>
      <c>
        <v>0</v>
      </c>
      <c>
        <v>0</v>
      </c>
    </row>
    <row>
      <c>
        <v>2399807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MENEMEN DM-7 35-28-M00967_35-28-M00967_83531052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25.10.2022 09:51:34</t>
        </is>
      </c>
      <c>
        <is>
          <t>25.10.2022 10:22:35</t>
        </is>
      </c>
      <c>
        <v>0.516944444</v>
      </c>
      <c>
        <v>0</v>
      </c>
      <c>
        <v>258</v>
      </c>
      <c>
        <v>0</v>
      </c>
      <c>
        <v>0</v>
      </c>
      <c>
        <v>0</v>
      </c>
      <c>
        <v>0</v>
      </c>
      <c>
        <v>0</v>
      </c>
      <c>
        <v>133.371667</v>
      </c>
      <c>
        <v>0</v>
      </c>
      <c>
        <v>0</v>
      </c>
      <c>
        <v>0</v>
      </c>
      <c>
        <v>0</v>
      </c>
    </row>
    <row>
      <c>
        <v>2399809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TM-2 35-19-A00005_KORKMAZ RES M22_2313909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09:52:24</t>
        </is>
      </c>
      <c>
        <is>
          <t>25.10.2022 16:03:09</t>
        </is>
      </c>
      <c>
        <v>6.179166666</v>
      </c>
      <c>
        <v>1</v>
      </c>
      <c>
        <v>0</v>
      </c>
      <c>
        <v>0</v>
      </c>
      <c>
        <v>0</v>
      </c>
      <c>
        <v>0</v>
      </c>
      <c>
        <v>0</v>
      </c>
      <c>
        <v>6.179167</v>
      </c>
      <c>
        <v>0</v>
      </c>
      <c>
        <v>0</v>
      </c>
      <c>
        <v>0</v>
      </c>
      <c>
        <v>0</v>
      </c>
      <c>
        <v>0</v>
      </c>
    </row>
    <row>
      <c>
        <v>2399831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K-4468 35-01-K04468_B_56354880_56354880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25.10.2022 09:57:29</t>
        </is>
      </c>
      <c>
        <is>
          <t>25.10.2022 11:04:28</t>
        </is>
      </c>
      <c>
        <v>1.116388888</v>
      </c>
      <c>
        <v>0</v>
      </c>
      <c>
        <v>203</v>
      </c>
      <c>
        <v>0</v>
      </c>
      <c>
        <v>0</v>
      </c>
      <c>
        <v>0</v>
      </c>
      <c>
        <v>0</v>
      </c>
      <c>
        <v>0</v>
      </c>
      <c>
        <v>226.626944</v>
      </c>
      <c>
        <v>0</v>
      </c>
      <c>
        <v>0</v>
      </c>
      <c>
        <v>0</v>
      </c>
      <c>
        <v>0</v>
      </c>
    </row>
    <row>
      <c>
        <v>2399820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SELİMİYE TR-1 45-79-M00315_945571223_945571223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09:59:43</t>
        </is>
      </c>
      <c>
        <is>
          <t>25.10.2022 11:03:01</t>
        </is>
      </c>
      <c>
        <v>1.055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1.055</v>
      </c>
      <c>
        <v>0</v>
      </c>
      <c>
        <v>0</v>
      </c>
    </row>
    <row>
      <c>
        <v>2399815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VEZİRKÖPRÜ İM 35-03-A00002_TJK M02_2050506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09:59:47</t>
        </is>
      </c>
      <c>
        <is>
          <t>25.10.2022 18:04:48</t>
        </is>
      </c>
      <c>
        <v>8.083611111</v>
      </c>
      <c>
        <v>1</v>
      </c>
      <c>
        <v>0</v>
      </c>
      <c>
        <v>0</v>
      </c>
      <c>
        <v>0</v>
      </c>
      <c>
        <v>0</v>
      </c>
      <c>
        <v>0</v>
      </c>
      <c>
        <v>8.083611</v>
      </c>
      <c>
        <v>0</v>
      </c>
      <c>
        <v>0</v>
      </c>
      <c>
        <v>0</v>
      </c>
      <c>
        <v>0</v>
      </c>
      <c>
        <v>0</v>
      </c>
    </row>
    <row>
      <c>
        <v>2399847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M-1899 35-09-M01899_T K4489-A1b_5862061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10:00:00</t>
        </is>
      </c>
      <c>
        <is>
          <t>25.10.2022 10:53:00</t>
        </is>
      </c>
      <c>
        <v>0.883333333</v>
      </c>
      <c>
        <v>0</v>
      </c>
      <c>
        <v>154</v>
      </c>
      <c>
        <v>0</v>
      </c>
      <c>
        <v>0</v>
      </c>
      <c>
        <v>0</v>
      </c>
      <c>
        <v>0</v>
      </c>
      <c>
        <v>0</v>
      </c>
      <c>
        <v>136.033333</v>
      </c>
      <c>
        <v>0</v>
      </c>
      <c>
        <v>0</v>
      </c>
      <c>
        <v>0</v>
      </c>
      <c>
        <v>0</v>
      </c>
    </row>
    <row>
      <c>
        <v>2399877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K-2341 35-09-K02341_A_56383653_56383653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10:00:00</t>
        </is>
      </c>
      <c>
        <is>
          <t>25.10.2022 11:36:36</t>
        </is>
      </c>
      <c>
        <v>1.61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243.11</v>
      </c>
      <c>
        <v>0</v>
      </c>
      <c>
        <v>0</v>
      </c>
      <c>
        <v>0</v>
      </c>
      <c>
        <v>0</v>
      </c>
    </row>
    <row>
      <c>
        <v>2399819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K-2380 35-08-K02380_95002467206_95002467206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10:00:17</t>
        </is>
      </c>
      <c>
        <is>
          <t>25.10.2022 18:23:28</t>
        </is>
      </c>
      <c>
        <v>8.386388888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8.386389</v>
      </c>
      <c>
        <v>0</v>
      </c>
      <c>
        <v>0</v>
      </c>
      <c>
        <v>0</v>
      </c>
      <c>
        <v>0</v>
      </c>
    </row>
    <row>
      <c>
        <v>2399825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DM-1/TR-8 URLA 35-19-M00466_956683171_956683171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10:00:33</t>
        </is>
      </c>
      <c>
        <is>
          <t>25.10.2022 10:26:23</t>
        </is>
      </c>
      <c>
        <v>0.430555555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0.430556</v>
      </c>
      <c>
        <v>0</v>
      </c>
      <c>
        <v>0</v>
      </c>
      <c>
        <v>0</v>
      </c>
      <c>
        <v>0</v>
      </c>
    </row>
    <row>
      <c>
        <v>2399835</v>
      </c>
      <c>
        <v>1</v>
      </c>
      <c>
        <is>
          <t>MANİSA</t>
        </is>
      </c>
      <c>
        <v>SOMA</v>
      </c>
      <c>
        <is>
          <t>KÖK</t>
        </is>
      </c>
      <c t="inlineStr">
        <is>
          <t>ÜÇYOL KÖK 45-82-M00128_URUZLAR GES M06_2329339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10:03:16</t>
        </is>
      </c>
      <c>
        <is>
          <t>25.10.2022 16:35:33</t>
        </is>
      </c>
      <c>
        <v>6.538055555</v>
      </c>
      <c>
        <v>0</v>
      </c>
      <c>
        <v>59</v>
      </c>
      <c>
        <v>0</v>
      </c>
      <c>
        <v>0</v>
      </c>
      <c>
        <v>11</v>
      </c>
      <c>
        <v>504</v>
      </c>
      <c>
        <v>0</v>
      </c>
      <c>
        <v>385.745278</v>
      </c>
      <c>
        <v>0</v>
      </c>
      <c>
        <v>0</v>
      </c>
      <c>
        <v>71.918611</v>
      </c>
      <c>
        <v>3295.18</v>
      </c>
    </row>
    <row>
      <c>
        <v>2399829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TR-4/18 35-21-L00012_953360154_953360154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10:03:31</t>
        </is>
      </c>
      <c>
        <is>
          <t>25.10.2022 14:48:24</t>
        </is>
      </c>
      <c>
        <v>4.748055555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9.496111</v>
      </c>
      <c>
        <v>0</v>
      </c>
      <c>
        <v>0</v>
      </c>
    </row>
    <row>
      <c>
        <v>2399821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K-1666 35-02-K01666_35-02-K01666_2359377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10:03:54</t>
        </is>
      </c>
      <c>
        <is>
          <t>25.10.2022 12:34:59</t>
        </is>
      </c>
      <c>
        <v>2.518055555</v>
      </c>
      <c>
        <v>0</v>
      </c>
      <c>
        <v>934</v>
      </c>
      <c>
        <v>0</v>
      </c>
      <c>
        <v>0</v>
      </c>
      <c>
        <v>0</v>
      </c>
      <c>
        <v>0</v>
      </c>
      <c>
        <v>0</v>
      </c>
      <c>
        <v>2351.863888</v>
      </c>
      <c>
        <v>0</v>
      </c>
      <c>
        <v>0</v>
      </c>
      <c>
        <v>0</v>
      </c>
      <c>
        <v>0</v>
      </c>
    </row>
    <row>
      <c>
        <v>2399826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K-733 35-01-K00733_35-01-K00733_2375936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10:05:06</t>
        </is>
      </c>
      <c>
        <is>
          <t>25.10.2022 13:29:29</t>
        </is>
      </c>
      <c>
        <v>3.406388888</v>
      </c>
      <c>
        <v>0</v>
      </c>
      <c>
        <v>745</v>
      </c>
      <c>
        <v>0</v>
      </c>
      <c>
        <v>0</v>
      </c>
      <c>
        <v>0</v>
      </c>
      <c>
        <v>0</v>
      </c>
      <c>
        <v>0</v>
      </c>
      <c>
        <v>2537.759722</v>
      </c>
      <c>
        <v>0</v>
      </c>
      <c>
        <v>0</v>
      </c>
      <c>
        <v>0</v>
      </c>
      <c>
        <v>0</v>
      </c>
    </row>
    <row>
      <c>
        <v>2399828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M-3404(YATIRIM REZERVE) 35-03-M03404_910112055_910112055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10:06:29</t>
        </is>
      </c>
      <c>
        <is>
          <t>25.10.2022 19:17:29</t>
        </is>
      </c>
      <c>
        <v>9.183333333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18.366667</v>
      </c>
      <c>
        <v>0</v>
      </c>
      <c>
        <v>0</v>
      </c>
      <c>
        <v>0</v>
      </c>
      <c>
        <v>0</v>
      </c>
    </row>
    <row>
      <c>
        <v>2399830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M-3406(YATIRIM REZERVE) 35-03-M03406_913323110_913323110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10:09:12</t>
        </is>
      </c>
      <c>
        <is>
          <t>25.10.2022 19:59:42</t>
        </is>
      </c>
      <c>
        <v>9.841666666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78.733333</v>
      </c>
      <c>
        <v>0</v>
      </c>
      <c>
        <v>0</v>
      </c>
      <c>
        <v>0</v>
      </c>
      <c>
        <v>0</v>
      </c>
    </row>
    <row>
      <c>
        <v>2399834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HELVACI TR-15 35-17-M00733_950304625_950304625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10:16:32</t>
        </is>
      </c>
      <c>
        <is>
          <t>25.10.2022 14:37:49</t>
        </is>
      </c>
      <c>
        <v>4.354722222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8.709444</v>
      </c>
      <c>
        <v>0</v>
      </c>
      <c>
        <v>0</v>
      </c>
      <c>
        <v>0</v>
      </c>
      <c>
        <v>0</v>
      </c>
    </row>
    <row>
      <c>
        <v>2399837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DM-16 45-71-M00309_TR-16/15 M04_2321062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10:17:43</t>
        </is>
      </c>
      <c>
        <is>
          <t>25.10.2022 11:15:06</t>
        </is>
      </c>
      <c>
        <v>0.956388888</v>
      </c>
      <c>
        <v>2</v>
      </c>
      <c>
        <v>329</v>
      </c>
      <c>
        <v>0</v>
      </c>
      <c>
        <v>0</v>
      </c>
      <c>
        <v>0</v>
      </c>
      <c>
        <v>0</v>
      </c>
      <c>
        <v>1.912778</v>
      </c>
      <c>
        <v>314.651944</v>
      </c>
      <c>
        <v>0</v>
      </c>
      <c>
        <v>0</v>
      </c>
      <c>
        <v>0</v>
      </c>
      <c>
        <v>0</v>
      </c>
    </row>
    <row>
      <c>
        <v>2399823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TAYTAN OFİS KÖK 45-78-M00314_SALİHLİ DM-2 GİRİŞİ (DEMİRKÖPRÜ-2) M07_60669849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10:21:26</t>
        </is>
      </c>
      <c>
        <is>
          <t>25.10.2022 17:07:25</t>
        </is>
      </c>
      <c>
        <v>6.766388888</v>
      </c>
      <c>
        <v>111</v>
      </c>
      <c>
        <v>301</v>
      </c>
      <c>
        <v>0</v>
      </c>
      <c>
        <v>0</v>
      </c>
      <c>
        <v>0</v>
      </c>
      <c>
        <v>0</v>
      </c>
      <c>
        <v>751.069167</v>
      </c>
      <c>
        <v>2036.683055</v>
      </c>
      <c>
        <v>0</v>
      </c>
      <c>
        <v>0</v>
      </c>
      <c>
        <v>0</v>
      </c>
      <c>
        <v>0</v>
      </c>
    </row>
    <row>
      <c>
        <v>2399836</v>
      </c>
      <c>
        <v>1</v>
      </c>
      <c>
        <is>
          <t>MANİSA</t>
        </is>
      </c>
      <c>
        <v>KULA</v>
      </c>
      <c>
        <is>
          <t>TM Fideri</t>
        </is>
      </c>
      <c t="inlineStr">
        <is>
          <t>KULA TM 45-77-A00002_AHMETLİ DM M22_2334806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10:24:07</t>
        </is>
      </c>
      <c>
        <is>
          <t>25.10.2022 16:54:09</t>
        </is>
      </c>
      <c>
        <v>6.500555555</v>
      </c>
      <c>
        <v>0</v>
      </c>
      <c>
        <v>1</v>
      </c>
      <c>
        <v>22</v>
      </c>
      <c>
        <v>70</v>
      </c>
      <c>
        <v>49</v>
      </c>
      <c>
        <v>439</v>
      </c>
      <c>
        <v>0</v>
      </c>
      <c>
        <v>6.500556</v>
      </c>
      <c>
        <v>143.012222</v>
      </c>
      <c>
        <v>455.038889</v>
      </c>
      <c>
        <v>318.527222</v>
      </c>
      <c>
        <v>2853.743889</v>
      </c>
    </row>
    <row>
      <c>
        <v>2399846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SARIGÖL TR-4 45-79-M00004_945557195_945557195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10:41:08</t>
        </is>
      </c>
      <c>
        <is>
          <t>25.10.2022 11:31:20</t>
        </is>
      </c>
      <c>
        <v>0.836666666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0.836667</v>
      </c>
      <c>
        <v>0</v>
      </c>
      <c>
        <v>0</v>
      </c>
    </row>
    <row>
      <c>
        <v>2399845</v>
      </c>
      <c>
        <v>1</v>
      </c>
      <c>
        <is>
          <t>İZMİR</t>
        </is>
      </c>
      <c>
        <v>URLA</v>
      </c>
      <c>
        <is>
          <t>Saha Dağıtım Kutusu (SDK)</t>
        </is>
      </c>
      <c t="inlineStr">
        <is>
          <t>DM-1/4 35-19-M00254_6496370 D01_5938166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10:42:26</t>
        </is>
      </c>
      <c>
        <is>
          <t>25.10.2022 11:14:56</t>
        </is>
      </c>
      <c>
        <v>0.541666666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20.041667</v>
      </c>
      <c>
        <v>0</v>
      </c>
      <c>
        <v>0</v>
      </c>
      <c>
        <v>0</v>
      </c>
      <c>
        <v>0</v>
      </c>
    </row>
    <row>
      <c>
        <v>2399848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 t="inlineStr">
        <is>
          <t>YELKİ TR-5 (M-2339) 35-10-M02339_H H1_49574426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10:44:18</t>
        </is>
      </c>
      <c>
        <is>
          <t>25.10.2022 15:41:56</t>
        </is>
      </c>
      <c>
        <v>4.960555555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248.027778</v>
      </c>
      <c>
        <v>0</v>
      </c>
      <c>
        <v>0</v>
      </c>
      <c>
        <v>0</v>
      </c>
      <c>
        <v>0</v>
      </c>
    </row>
    <row>
      <c>
        <v>2399851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TR-90 45-78-L00090__72373944_72373944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10:54:13</t>
        </is>
      </c>
      <c>
        <is>
          <t>25.10.2022 12:13:34</t>
        </is>
      </c>
      <c>
        <v>1.3225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251.275</v>
      </c>
      <c>
        <v>0</v>
      </c>
      <c>
        <v>0</v>
      </c>
      <c>
        <v>0</v>
      </c>
      <c>
        <v>0</v>
      </c>
    </row>
    <row>
      <c>
        <v>2399852</v>
      </c>
      <c>
        <v>1</v>
      </c>
      <c>
        <is>
          <t>İZMİR</t>
        </is>
      </c>
      <c>
        <v>GAZİEMİR</v>
      </c>
      <c>
        <is>
          <t>AG Fideri</t>
        </is>
      </c>
      <c t="inlineStr">
        <is>
          <t>K-2380 35-08-K02380_B_56373170_56373170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10:58:20</t>
        </is>
      </c>
      <c>
        <is>
          <t>25.10.2022 18:31:55</t>
        </is>
      </c>
      <c>
        <v>7.559722222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22.679167</v>
      </c>
      <c>
        <v>0</v>
      </c>
      <c>
        <v>0</v>
      </c>
      <c>
        <v>0</v>
      </c>
      <c>
        <v>0</v>
      </c>
    </row>
    <row>
      <c>
        <v>2399853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L-92 35-18-L00092_7194374_56374521_56374521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10:58:34</t>
        </is>
      </c>
      <c>
        <is>
          <t>25.10.2022 13:52:03</t>
        </is>
      </c>
      <c>
        <v>2.891388888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28.913889</v>
      </c>
      <c>
        <v>0</v>
      </c>
      <c>
        <v>0</v>
      </c>
    </row>
    <row>
      <c>
        <v>2399857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K-1565 MERTLER HURDA 35-02-K01565Ö_ K02_2059937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11:02:36</t>
        </is>
      </c>
      <c>
        <is>
          <t>25.10.2022 13:12:54</t>
        </is>
      </c>
      <c>
        <v>2.171666666</v>
      </c>
      <c>
        <v>2</v>
      </c>
      <c>
        <v>147</v>
      </c>
      <c>
        <v>0</v>
      </c>
      <c>
        <v>0</v>
      </c>
      <c>
        <v>0</v>
      </c>
      <c>
        <v>0</v>
      </c>
      <c>
        <v>4.343333</v>
      </c>
      <c>
        <v>319.235</v>
      </c>
      <c>
        <v>0</v>
      </c>
      <c>
        <v>0</v>
      </c>
      <c>
        <v>0</v>
      </c>
      <c>
        <v>0</v>
      </c>
    </row>
    <row>
      <c>
        <v>2399860</v>
      </c>
      <c>
        <v>1</v>
      </c>
      <c>
        <is>
          <t>MANİSA</t>
        </is>
      </c>
      <c>
        <v>SARIGÖL</v>
      </c>
      <c>
        <is>
          <t>AG Fideri</t>
        </is>
      </c>
      <c t="inlineStr">
        <is>
          <t>KARACAALİ TR-2 45-79-M00484_D_56400867_56400867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11:03:18</t>
        </is>
      </c>
      <c>
        <is>
          <t>25.10.2022 12:21:23</t>
        </is>
      </c>
      <c>
        <v>1.301388888</v>
      </c>
      <c>
        <v>0</v>
      </c>
      <c>
        <v>0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119.727778</v>
      </c>
    </row>
    <row>
      <c>
        <v>2399858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BAHÇELİ TR-2 45-73-M00433_C_56400896_56400896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25.10.2022 11:05:08</t>
        </is>
      </c>
      <c>
        <is>
          <t>25.10.2022 13:24:14</t>
        </is>
      </c>
      <c>
        <v>2.318333333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4.636667</v>
      </c>
    </row>
    <row>
      <c>
        <v>2399868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M-336 (DM-3/TR-3) 35-14-M00336_956660176_956660176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11:08:19</t>
        </is>
      </c>
      <c>
        <is>
          <t>25.10.2022 13:39:14</t>
        </is>
      </c>
      <c>
        <v>2.515277777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2.515278</v>
      </c>
      <c>
        <v>0</v>
      </c>
      <c>
        <v>0</v>
      </c>
      <c>
        <v>0</v>
      </c>
      <c>
        <v>0</v>
      </c>
    </row>
    <row>
      <c>
        <v>2399813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K-165 35-03-K00165_B_56362355_56362355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09:47:17</t>
        </is>
      </c>
      <c>
        <is>
          <t>25.10.2022 15:09:34</t>
        </is>
      </c>
      <c>
        <v>5.371388888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590.852778</v>
      </c>
      <c>
        <v>0</v>
      </c>
      <c>
        <v>0</v>
      </c>
      <c>
        <v>0</v>
      </c>
      <c>
        <v>0</v>
      </c>
    </row>
    <row>
      <c>
        <v>2399911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35-26-A00001_TR-63/1 M02_65950418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09:06:27</t>
        </is>
      </c>
      <c>
        <is>
          <t>25.10.2022 17:11:58</t>
        </is>
      </c>
      <c>
        <v>8.091944444</v>
      </c>
      <c>
        <v>6</v>
      </c>
      <c>
        <v>12899</v>
      </c>
      <c>
        <v>0</v>
      </c>
      <c>
        <v>0</v>
      </c>
      <c>
        <v>0</v>
      </c>
      <c>
        <v>0</v>
      </c>
      <c>
        <v>48.551667</v>
      </c>
      <c>
        <v>104377.991383</v>
      </c>
      <c>
        <v>0</v>
      </c>
      <c>
        <v>0</v>
      </c>
      <c>
        <v>0</v>
      </c>
      <c>
        <v>0</v>
      </c>
    </row>
    <row>
      <c>
        <v>2418835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35-21-A00001_YENİ LİMAN L03_2314242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08:28:00</t>
        </is>
      </c>
      <c>
        <is>
          <t>25.10.2022 09:12:00</t>
        </is>
      </c>
      <c>
        <v>0.733333333</v>
      </c>
      <c>
        <v>0</v>
      </c>
      <c>
        <v>0</v>
      </c>
      <c>
        <v>7</v>
      </c>
      <c>
        <v>1026</v>
      </c>
      <c>
        <v>0</v>
      </c>
      <c>
        <v>2</v>
      </c>
      <c>
        <v>0</v>
      </c>
      <c>
        <v>0</v>
      </c>
      <c>
        <v>5.133333</v>
      </c>
      <c>
        <v>752.4</v>
      </c>
      <c>
        <v>0</v>
      </c>
      <c>
        <v>1.466667</v>
      </c>
    </row>
    <row>
      <c>
        <v>2399748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İM 35-21-A00001_KARABURUN MERKEZ L06_2063039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08:26:00</t>
        </is>
      </c>
      <c>
        <is>
          <t>25.10.2022 09:13:00</t>
        </is>
      </c>
      <c>
        <v>0.783333333</v>
      </c>
      <c>
        <v>0</v>
      </c>
      <c>
        <v>0</v>
      </c>
      <c>
        <v>0</v>
      </c>
      <c>
        <v>699</v>
      </c>
      <c>
        <v>0</v>
      </c>
      <c>
        <v>0</v>
      </c>
      <c>
        <v>0</v>
      </c>
      <c>
        <v>0</v>
      </c>
      <c>
        <v>0</v>
      </c>
      <c>
        <v>547.55</v>
      </c>
      <c>
        <v>0</v>
      </c>
      <c>
        <v>0</v>
      </c>
    </row>
    <row>
      <c>
        <v>2426805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TÜRKELLİ DM (TR-4) 35-28-M00368_ALÇUK-2 M03_56299106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02:32:00</t>
        </is>
      </c>
      <c>
        <is>
          <t>25.10.2022 04:02:00</t>
        </is>
      </c>
      <c>
        <v>1.5</v>
      </c>
      <c>
        <v>56</v>
      </c>
      <c>
        <v>1953</v>
      </c>
      <c>
        <v>0</v>
      </c>
      <c>
        <v>0</v>
      </c>
      <c>
        <v>0</v>
      </c>
      <c>
        <v>0</v>
      </c>
      <c>
        <v>84</v>
      </c>
      <c>
        <v>2929.5</v>
      </c>
      <c>
        <v>0</v>
      </c>
      <c>
        <v>0</v>
      </c>
      <c>
        <v>0</v>
      </c>
      <c>
        <v>0</v>
      </c>
    </row>
    <row>
      <c>
        <v>2400074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KFC KÖK 35-28-M00534_ M01_2329272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24.10.2022 22:56:49</t>
        </is>
      </c>
      <c>
        <is>
          <t>26.10.2022 00:07:50</t>
        </is>
      </c>
      <c>
        <v>25.183611111</v>
      </c>
      <c>
        <v>35</v>
      </c>
      <c>
        <v>125</v>
      </c>
      <c>
        <v>0</v>
      </c>
      <c>
        <v>0</v>
      </c>
      <c>
        <v>0</v>
      </c>
      <c>
        <v>0</v>
      </c>
      <c>
        <v>881.426389</v>
      </c>
      <c>
        <v>3147.951389</v>
      </c>
      <c>
        <v>0</v>
      </c>
      <c>
        <v>0</v>
      </c>
      <c>
        <v>0</v>
      </c>
      <c>
        <v>0</v>
      </c>
    </row>
    <row>
      <c>
        <v>2399866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FUAR İM 35-01-A00003_TR-3 M15_2311330</t>
        </is>
      </c>
      <c>
        <v>Yabani Hayvan Teması</v>
      </c>
      <c>
        <v>Dağıtım-OG</v>
      </c>
      <c>
        <v>Uzun</v>
      </c>
      <c>
        <v>Şebeke işletmecisi </v>
      </c>
      <c>
        <v>Bildirimsiz</v>
      </c>
      <c>
        <is>
          <t>25.10.2022 11:08:56</t>
        </is>
      </c>
      <c>
        <is>
          <t>25.10.2022 13:00:17</t>
        </is>
      </c>
      <c>
        <v>1.855833333</v>
      </c>
      <c>
        <v>6</v>
      </c>
      <c>
        <v>3976</v>
      </c>
      <c>
        <v>0</v>
      </c>
      <c>
        <v>0</v>
      </c>
      <c>
        <v>0</v>
      </c>
      <c>
        <v>0</v>
      </c>
      <c>
        <v>11.135</v>
      </c>
      <c>
        <v>7378.793332</v>
      </c>
      <c>
        <v>0</v>
      </c>
      <c>
        <v>0</v>
      </c>
      <c>
        <v>0</v>
      </c>
      <c>
        <v>0</v>
      </c>
    </row>
    <row>
      <c>
        <v>2399872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L-444 35-18-L00444_950446576_950446576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11:09:16</t>
        </is>
      </c>
      <c>
        <is>
          <t>25.10.2022 18:35:02</t>
        </is>
      </c>
      <c>
        <v>7.429444444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7.429444</v>
      </c>
      <c>
        <v>0</v>
      </c>
      <c>
        <v>0</v>
      </c>
    </row>
    <row>
      <c>
        <v>2399865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CEVİZALAN TR-2 35-15-L01027_B_56361666_56361666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11:09:46</t>
        </is>
      </c>
      <c>
        <is>
          <t>25.10.2022 14:45:08</t>
        </is>
      </c>
      <c>
        <v>3.589444444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7.178889</v>
      </c>
    </row>
    <row>
      <c>
        <v>2399864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ASARLIK TR-15 35-28-M00187_953369706_953369706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11:10:52</t>
        </is>
      </c>
      <c>
        <is>
          <t>25.10.2022 12:34:40</t>
        </is>
      </c>
      <c>
        <v>1.396666666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4.19</v>
      </c>
      <c>
        <v>0</v>
      </c>
      <c>
        <v>0</v>
      </c>
      <c>
        <v>0</v>
      </c>
      <c>
        <v>0</v>
      </c>
    </row>
    <row>
      <c>
        <v>2399863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KARABULU TR-4 35-31-L00353_47897192_56382319_56382319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25.10.2022 11:12:02</t>
        </is>
      </c>
      <c>
        <is>
          <t>25.10.2022 13:02:25</t>
        </is>
      </c>
      <c>
        <v>1.839722222</v>
      </c>
      <c>
        <v>0</v>
      </c>
      <c>
        <v>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57.031389</v>
      </c>
    </row>
    <row>
      <c>
        <v>2399869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35-03-A00003_Buca-2 K04_2311764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25.10.2022 11:15:48</t>
        </is>
      </c>
      <c>
        <is>
          <t>25.10.2022 12:03:36</t>
        </is>
      </c>
      <c>
        <v>0.796666666</v>
      </c>
      <c>
        <v>5</v>
      </c>
      <c>
        <v>8660</v>
      </c>
      <c>
        <v>0</v>
      </c>
      <c>
        <v>0</v>
      </c>
      <c>
        <v>0</v>
      </c>
      <c>
        <v>0</v>
      </c>
      <c>
        <v>3.983333</v>
      </c>
      <c>
        <v>6899.133328</v>
      </c>
      <c>
        <v>0</v>
      </c>
      <c>
        <v>0</v>
      </c>
      <c>
        <v>0</v>
      </c>
      <c>
        <v>0</v>
      </c>
    </row>
    <row>
      <c>
        <v>2399873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35-21-A00002_GÜLBAHÇE-İYTE-1 M07_2061837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11:20:32</t>
        </is>
      </c>
      <c>
        <is>
          <t>25.10.2022 14:50:55</t>
        </is>
      </c>
      <c>
        <v>3.506388888</v>
      </c>
      <c>
        <v>32</v>
      </c>
      <c>
        <v>7256</v>
      </c>
      <c>
        <v>7</v>
      </c>
      <c>
        <v>543</v>
      </c>
      <c>
        <v>1</v>
      </c>
      <c>
        <v>1009</v>
      </c>
      <c>
        <v>112.204444</v>
      </c>
      <c>
        <v>25442.357771</v>
      </c>
      <c>
        <v>24.544722</v>
      </c>
      <c>
        <v>1903.969166</v>
      </c>
      <c>
        <v>3.506389</v>
      </c>
      <c>
        <v>3537.946388</v>
      </c>
    </row>
    <row>
      <c>
        <v>2399876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11:22:10</t>
        </is>
      </c>
      <c>
        <is>
          <t>25.10.2022 12:21:01</t>
        </is>
      </c>
      <c>
        <v>0.980833333</v>
      </c>
      <c>
        <v>55</v>
      </c>
      <c>
        <v>342</v>
      </c>
      <c>
        <v>0</v>
      </c>
      <c>
        <v>0</v>
      </c>
      <c>
        <v>0</v>
      </c>
      <c>
        <v>0</v>
      </c>
      <c>
        <v>53.945833</v>
      </c>
      <c>
        <v>335.445</v>
      </c>
      <c>
        <v>0</v>
      </c>
      <c>
        <v>0</v>
      </c>
      <c>
        <v>0</v>
      </c>
      <c>
        <v>0</v>
      </c>
    </row>
    <row>
      <c>
        <v>2399883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YENİFOÇA TR-1 DM 35-23-M00001_YENİ FOÇA TR-24 M03_83360615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11:29:08</t>
        </is>
      </c>
      <c>
        <is>
          <t>25.10.2022 14:13:56</t>
        </is>
      </c>
      <c>
        <v>2.746666666</v>
      </c>
      <c>
        <v>2</v>
      </c>
      <c>
        <v>4333</v>
      </c>
      <c>
        <v>0</v>
      </c>
      <c>
        <v>0</v>
      </c>
      <c>
        <v>0</v>
      </c>
      <c>
        <v>0</v>
      </c>
      <c>
        <v>5.493333</v>
      </c>
      <c>
        <v>11901.306664</v>
      </c>
      <c>
        <v>0</v>
      </c>
      <c>
        <v>0</v>
      </c>
      <c>
        <v>0</v>
      </c>
      <c>
        <v>0</v>
      </c>
    </row>
    <row>
      <c>
        <v>2399887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HECİZ İSTASYON MAH. TR-1 45-82-L00005_A_56387279_56387279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25.10.2022 11:30:33</t>
        </is>
      </c>
      <c>
        <is>
          <t>25.10.2022 13:45:24</t>
        </is>
      </c>
      <c>
        <v>2.2475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44.95</v>
      </c>
      <c>
        <v>0</v>
      </c>
      <c>
        <v>0</v>
      </c>
      <c>
        <v>0</v>
      </c>
      <c>
        <v>0</v>
      </c>
    </row>
    <row>
      <c>
        <v>2399889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OSMANLAR TR-1 35-20-M00040_35-20-M00040_82732661</t>
        </is>
      </c>
      <c>
        <v>AG Travers Arızası</v>
      </c>
      <c>
        <v>Dağıtım-AG</v>
      </c>
      <c>
        <v>Uzun</v>
      </c>
      <c>
        <v>Şebeke işletmecisi </v>
      </c>
      <c>
        <v>Bildirimsiz</v>
      </c>
      <c>
        <is>
          <t>25.10.2022 11:35:18</t>
        </is>
      </c>
      <c>
        <is>
          <t>25.10.2022 12:17:22</t>
        </is>
      </c>
      <c>
        <v>0.701111111</v>
      </c>
      <c>
        <v>0</v>
      </c>
      <c>
        <v>125</v>
      </c>
      <c>
        <v>0</v>
      </c>
      <c>
        <v>0</v>
      </c>
      <c>
        <v>0</v>
      </c>
      <c>
        <v>0</v>
      </c>
      <c>
        <v>0</v>
      </c>
      <c>
        <v>87.638889</v>
      </c>
      <c>
        <v>0</v>
      </c>
      <c>
        <v>0</v>
      </c>
      <c>
        <v>0</v>
      </c>
      <c>
        <v>0</v>
      </c>
    </row>
    <row>
      <c>
        <v>2399890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L-121 35-18-L00121__79282728_79282728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25.10.2022 11:39:57</t>
        </is>
      </c>
      <c>
        <is>
          <t>25.10.2022 14:34:28</t>
        </is>
      </c>
      <c>
        <v>2.908611111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61.080833</v>
      </c>
      <c>
        <v>0</v>
      </c>
      <c>
        <v>0</v>
      </c>
    </row>
    <row>
      <c>
        <v>2399897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45-83-M00131_MANİSA-2 ÇIKIŞ M01_2329936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11:52:24</t>
        </is>
      </c>
      <c>
        <is>
          <t>25.10.2022 13:59:27</t>
        </is>
      </c>
      <c>
        <v>2.1175</v>
      </c>
      <c>
        <v>1</v>
      </c>
      <c>
        <v>155</v>
      </c>
      <c>
        <v>0</v>
      </c>
      <c>
        <v>0</v>
      </c>
      <c>
        <v>0</v>
      </c>
      <c>
        <v>0</v>
      </c>
      <c>
        <v>2.1175</v>
      </c>
      <c>
        <v>328.2125</v>
      </c>
      <c>
        <v>0</v>
      </c>
      <c>
        <v>0</v>
      </c>
      <c>
        <v>0</v>
      </c>
      <c>
        <v>0</v>
      </c>
    </row>
    <row>
      <c>
        <v>2399914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TR-71 ÖZYURT 35-19-L00071_956669331_956669331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12:00:30</t>
        </is>
      </c>
      <c>
        <is>
          <t>25.10.2022 17:35:41</t>
        </is>
      </c>
      <c>
        <v>5.586388888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5.586389</v>
      </c>
      <c>
        <v>0</v>
      </c>
      <c>
        <v>0</v>
      </c>
      <c>
        <v>0</v>
      </c>
      <c>
        <v>0</v>
      </c>
    </row>
    <row>
      <c>
        <v>2399918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ÇARIKBALLI HACI MEHMETLER TR-1 45-77-L00186_ H_65943539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12:07:21</t>
        </is>
      </c>
      <c>
        <is>
          <t>25.10.2022 18:58:32</t>
        </is>
      </c>
      <c>
        <v>6.853055555</v>
      </c>
      <c>
        <v>0</v>
      </c>
      <c>
        <v>0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418.036389</v>
      </c>
    </row>
    <row>
      <c>
        <v>2399912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ARMUTLU İM 35-27-A00001_ARMATEKS-OMRAT M05_2051846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25.10.2022 12:11:47</t>
        </is>
      </c>
      <c>
        <is>
          <t>25.10.2022 12:59:30</t>
        </is>
      </c>
      <c>
        <v>0.795277777</v>
      </c>
      <c>
        <v>8</v>
      </c>
      <c>
        <v>40</v>
      </c>
      <c>
        <v>0</v>
      </c>
      <c>
        <v>0</v>
      </c>
      <c>
        <v>0</v>
      </c>
      <c>
        <v>0</v>
      </c>
      <c>
        <v>6.362222</v>
      </c>
      <c>
        <v>31.811111</v>
      </c>
      <c>
        <v>0</v>
      </c>
      <c>
        <v>0</v>
      </c>
      <c>
        <v>0</v>
      </c>
      <c>
        <v>0</v>
      </c>
    </row>
    <row>
      <c>
        <v>2399920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M-2547 35-09-M02547_A A4_65897869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12:11:50</t>
        </is>
      </c>
      <c>
        <is>
          <t>25.10.2022 12:54:12</t>
        </is>
      </c>
      <c>
        <v>0.706111111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10.591667</v>
      </c>
      <c>
        <v>0</v>
      </c>
      <c>
        <v>0</v>
      </c>
      <c>
        <v>0</v>
      </c>
      <c>
        <v>0</v>
      </c>
    </row>
    <row>
      <c>
        <v>2399923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MENEMEN DM-4 35-28-M00733_DM-3(MENEMEN İM) M04_2315264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12:18:17</t>
        </is>
      </c>
      <c>
        <is>
          <t>25.10.2022 12:47:24</t>
        </is>
      </c>
      <c>
        <v>0.485277777</v>
      </c>
      <c>
        <v>67</v>
      </c>
      <c>
        <v>3355</v>
      </c>
      <c>
        <v>0</v>
      </c>
      <c>
        <v>0</v>
      </c>
      <c>
        <v>0</v>
      </c>
      <c>
        <v>0</v>
      </c>
      <c>
        <v>32.513611</v>
      </c>
      <c>
        <v>1628.106942</v>
      </c>
      <c>
        <v>0</v>
      </c>
      <c>
        <v>0</v>
      </c>
      <c>
        <v>0</v>
      </c>
      <c>
        <v>0</v>
      </c>
    </row>
    <row>
      <c>
        <v>2399927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M-2777 35-04-M02777_99435948_99435948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12:32:19</t>
        </is>
      </c>
      <c>
        <is>
          <t>25.10.2022 13:52:20</t>
        </is>
      </c>
      <c>
        <v>1.333611111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16.003333</v>
      </c>
      <c>
        <v>0</v>
      </c>
      <c>
        <v>0</v>
      </c>
      <c>
        <v>0</v>
      </c>
      <c>
        <v>0</v>
      </c>
    </row>
    <row>
      <c>
        <v>2399934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TURGUTALP TR-4/5 45-82-M00067_B_56389358_56389358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12:48:53</t>
        </is>
      </c>
      <c>
        <is>
          <t>25.10.2022 13:35:37</t>
        </is>
      </c>
      <c>
        <v>0.778888888</v>
      </c>
      <c>
        <v>0</v>
      </c>
      <c>
        <v>353</v>
      </c>
      <c>
        <v>0</v>
      </c>
      <c>
        <v>0</v>
      </c>
      <c>
        <v>0</v>
      </c>
      <c>
        <v>0</v>
      </c>
      <c>
        <v>0</v>
      </c>
      <c>
        <v>274.947777</v>
      </c>
      <c>
        <v>0</v>
      </c>
      <c>
        <v>0</v>
      </c>
      <c>
        <v>0</v>
      </c>
      <c>
        <v>0</v>
      </c>
    </row>
    <row>
      <c>
        <v>2399940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DM02/TR28 MİLLİ EGEMENLİK 45-73-M00013_DM-2/TR-27 M01_66890576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13:10:11</t>
        </is>
      </c>
      <c>
        <is>
          <t>25.10.2022 17:10:48</t>
        </is>
      </c>
      <c>
        <v>4.010277777</v>
      </c>
      <c>
        <v>0</v>
      </c>
      <c>
        <v>867</v>
      </c>
      <c>
        <v>0</v>
      </c>
      <c>
        <v>0</v>
      </c>
      <c>
        <v>0</v>
      </c>
      <c>
        <v>0</v>
      </c>
      <c>
        <v>0</v>
      </c>
      <c>
        <v>3476.910833</v>
      </c>
      <c>
        <v>0</v>
      </c>
      <c>
        <v>0</v>
      </c>
      <c>
        <v>0</v>
      </c>
      <c>
        <v>0</v>
      </c>
    </row>
    <row>
      <c>
        <v>2399941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35-18-L00105_OVACIK KÖYÜ VE VERİCİLER L02_2324754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13:11:13</t>
        </is>
      </c>
      <c>
        <is>
          <t>25.10.2022 15:08:21</t>
        </is>
      </c>
      <c>
        <v>1.952222222</v>
      </c>
      <c>
        <v>0</v>
      </c>
      <c>
        <v>0</v>
      </c>
      <c>
        <v>5</v>
      </c>
      <c>
        <v>1348</v>
      </c>
      <c>
        <v>0</v>
      </c>
      <c>
        <v>0</v>
      </c>
      <c>
        <v>0</v>
      </c>
      <c>
        <v>0</v>
      </c>
      <c>
        <v>9.761111</v>
      </c>
      <c>
        <v>2631.595555</v>
      </c>
      <c>
        <v>0</v>
      </c>
      <c>
        <v>0</v>
      </c>
    </row>
    <row>
      <c>
        <v>2399943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YEŞİLKÖY-3 35-26-M00792_64988476_65514277_65514277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25.10.2022 13:11:33</t>
        </is>
      </c>
      <c>
        <is>
          <t>25.10.2022 13:58:16</t>
        </is>
      </c>
      <c>
        <v>0.778611111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28.03</v>
      </c>
      <c>
        <v>0</v>
      </c>
      <c>
        <v>0</v>
      </c>
      <c>
        <v>0</v>
      </c>
      <c>
        <v>0</v>
      </c>
    </row>
    <row>
      <c>
        <v>2399944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REŞAT KOCAER SULAMA GRUBU 35-29-M00216_B_56360367_56360367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13:13:12</t>
        </is>
      </c>
      <c>
        <is>
          <t>25.10.2022 13:40:55</t>
        </is>
      </c>
      <c>
        <v>0.461944444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1.385833</v>
      </c>
      <c>
        <v>0</v>
      </c>
      <c>
        <v>0</v>
      </c>
      <c>
        <v>0</v>
      </c>
      <c>
        <v>0</v>
      </c>
    </row>
    <row>
      <c>
        <v>2399991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K-3411 35-08-K03411_35-08-K03411_42025542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13:17:57</t>
        </is>
      </c>
      <c>
        <is>
          <t>25.10.2022 16:18:06</t>
        </is>
      </c>
      <c>
        <v>3.0025</v>
      </c>
      <c>
        <v>0</v>
      </c>
      <c>
        <v>123</v>
      </c>
      <c>
        <v>0</v>
      </c>
      <c>
        <v>0</v>
      </c>
      <c>
        <v>0</v>
      </c>
      <c>
        <v>0</v>
      </c>
      <c>
        <v>0</v>
      </c>
      <c>
        <v>369.3075</v>
      </c>
      <c>
        <v>0</v>
      </c>
      <c>
        <v>0</v>
      </c>
      <c>
        <v>0</v>
      </c>
      <c>
        <v>0</v>
      </c>
    </row>
    <row>
      <c>
        <v>2399949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SALİHLİ TR-55 45-78-L00766_953255636_953255636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13:20:52</t>
        </is>
      </c>
      <c>
        <is>
          <t>25.10.2022 14:04:58</t>
        </is>
      </c>
      <c>
        <v>0.735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8.085</v>
      </c>
      <c>
        <v>0</v>
      </c>
      <c>
        <v>0</v>
      </c>
      <c>
        <v>0</v>
      </c>
      <c>
        <v>0</v>
      </c>
    </row>
    <row>
      <c>
        <v>2399956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TR-132 35-19-L00132_B_56354490_56354490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13:24:02</t>
        </is>
      </c>
      <c>
        <is>
          <t>25.10.2022 13:43:33</t>
        </is>
      </c>
      <c>
        <v>0.325277777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5.529722</v>
      </c>
      <c>
        <v>0</v>
      </c>
      <c>
        <v>0</v>
      </c>
      <c>
        <v>0</v>
      </c>
      <c>
        <v>0</v>
      </c>
    </row>
    <row>
      <c>
        <v>2399952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DM-3/03 (TOZKOPARAN) 45-71-M00115_953218554_953218554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13:25:05</t>
        </is>
      </c>
      <c>
        <is>
          <t>25.10.2022 16:47:51</t>
        </is>
      </c>
      <c>
        <v>3.379444444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40.553333</v>
      </c>
      <c>
        <v>0</v>
      </c>
      <c>
        <v>0</v>
      </c>
      <c>
        <v>0</v>
      </c>
      <c>
        <v>0</v>
      </c>
    </row>
    <row>
      <c>
        <v>2399955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KAYALIOĞLU TR-1 45-72-L00071_TR-19 (ESKİ KÖK) L02_66526796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13:31:46</t>
        </is>
      </c>
      <c>
        <is>
          <t>25.10.2022 13:48:33</t>
        </is>
      </c>
      <c>
        <v>0.279722222</v>
      </c>
      <c>
        <v>1</v>
      </c>
      <c>
        <v>990</v>
      </c>
      <c>
        <v>0</v>
      </c>
      <c>
        <v>0</v>
      </c>
      <c>
        <v>0</v>
      </c>
      <c>
        <v>0</v>
      </c>
      <c>
        <v>0.279722</v>
      </c>
      <c>
        <v>276.925</v>
      </c>
      <c>
        <v>0</v>
      </c>
      <c>
        <v>0</v>
      </c>
      <c>
        <v>0</v>
      </c>
      <c>
        <v>0</v>
      </c>
    </row>
    <row>
      <c>
        <v>2399960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35-02-A00004_İBRAHİM HAKKI K21_2101327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13:40:46</t>
        </is>
      </c>
      <c>
        <is>
          <t>25.10.2022 18:17:19</t>
        </is>
      </c>
      <c>
        <v>4.609166666</v>
      </c>
      <c>
        <v>0</v>
      </c>
      <c>
        <v>4268</v>
      </c>
      <c>
        <v>0</v>
      </c>
      <c>
        <v>0</v>
      </c>
      <c>
        <v>0</v>
      </c>
      <c>
        <v>0</v>
      </c>
      <c>
        <v>0</v>
      </c>
      <c>
        <v>19671.92333</v>
      </c>
      <c>
        <v>0</v>
      </c>
      <c>
        <v>0</v>
      </c>
      <c>
        <v>0</v>
      </c>
      <c>
        <v>0</v>
      </c>
    </row>
    <row>
      <c>
        <v>2399972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K-150 35-02-K00150_EGE TM K04_2119187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13:40:46</t>
        </is>
      </c>
      <c>
        <is>
          <t>25.10.2022 14:34:01</t>
        </is>
      </c>
      <c>
        <v>0.8875</v>
      </c>
      <c>
        <v>0</v>
      </c>
      <c>
        <v>957</v>
      </c>
      <c>
        <v>0</v>
      </c>
      <c>
        <v>0</v>
      </c>
      <c>
        <v>0</v>
      </c>
      <c>
        <v>0</v>
      </c>
      <c>
        <v>0</v>
      </c>
      <c>
        <v>849.3375</v>
      </c>
      <c>
        <v>0</v>
      </c>
      <c>
        <v>0</v>
      </c>
      <c>
        <v>0</v>
      </c>
      <c>
        <v>0</v>
      </c>
    </row>
    <row>
      <c>
        <v>2399964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35-02-A00004_SÜLEYMANİYE K15_2101350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13:42:37</t>
        </is>
      </c>
      <c>
        <is>
          <t>25.10.2022 18:15:12</t>
        </is>
      </c>
      <c>
        <v>4.543055555</v>
      </c>
      <c>
        <v>0</v>
      </c>
      <c>
        <v>7194</v>
      </c>
      <c>
        <v>0</v>
      </c>
      <c>
        <v>0</v>
      </c>
      <c>
        <v>0</v>
      </c>
      <c>
        <v>0</v>
      </c>
      <c>
        <v>0</v>
      </c>
      <c>
        <v>32682.741663</v>
      </c>
      <c>
        <v>0</v>
      </c>
      <c>
        <v>0</v>
      </c>
      <c>
        <v>0</v>
      </c>
      <c>
        <v>0</v>
      </c>
    </row>
    <row>
      <c>
        <v>2399981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SARIGÖL TR-41 45-79-M00041_945559892_945559892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25.10.2022 13:51:18</t>
        </is>
      </c>
      <c>
        <is>
          <t>25.10.2022 14:52:56</t>
        </is>
      </c>
      <c>
        <v>1.027222222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1.027222</v>
      </c>
      <c>
        <v>0</v>
      </c>
      <c>
        <v>0</v>
      </c>
    </row>
    <row>
      <c>
        <v>2399969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TR-131 35-19-L00131_D_56391418_56391418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13:52:47</t>
        </is>
      </c>
      <c>
        <is>
          <t>25.10.2022 14:18:24</t>
        </is>
      </c>
      <c>
        <v>0.426944444</v>
      </c>
      <c>
        <v>0</v>
      </c>
      <c>
        <v>124</v>
      </c>
      <c>
        <v>0</v>
      </c>
      <c>
        <v>0</v>
      </c>
      <c>
        <v>0</v>
      </c>
      <c>
        <v>0</v>
      </c>
      <c>
        <v>0</v>
      </c>
      <c>
        <v>52.941111</v>
      </c>
      <c>
        <v>0</v>
      </c>
      <c>
        <v>0</v>
      </c>
      <c>
        <v>0</v>
      </c>
      <c>
        <v>0</v>
      </c>
    </row>
    <row>
      <c>
        <v>2399986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K-2732 35-04-K02732_D_56393807_56393807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13:59:29</t>
        </is>
      </c>
      <c>
        <is>
          <t>25.10.2022 16:40:25</t>
        </is>
      </c>
      <c>
        <v>2.682222222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195.802222</v>
      </c>
      <c>
        <v>0</v>
      </c>
      <c>
        <v>0</v>
      </c>
      <c>
        <v>0</v>
      </c>
      <c>
        <v>0</v>
      </c>
    </row>
    <row>
      <c>
        <v>2399987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K-29 35-03-K00029_35-03-K00029_41952647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14:08:06</t>
        </is>
      </c>
      <c>
        <is>
          <t>25.10.2022 15:58:02</t>
        </is>
      </c>
      <c>
        <v>1.832222222</v>
      </c>
      <c>
        <v>0</v>
      </c>
      <c>
        <v>627</v>
      </c>
      <c>
        <v>0</v>
      </c>
      <c>
        <v>0</v>
      </c>
      <c>
        <v>0</v>
      </c>
      <c>
        <v>0</v>
      </c>
      <c>
        <v>0</v>
      </c>
      <c>
        <v>1148.803333</v>
      </c>
      <c>
        <v>0</v>
      </c>
      <c>
        <v>0</v>
      </c>
      <c>
        <v>0</v>
      </c>
      <c>
        <v>0</v>
      </c>
    </row>
    <row>
      <c>
        <v>2399994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M-2392 35-08-M02392_35-08-M02392_66064975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14:08:36</t>
        </is>
      </c>
      <c>
        <is>
          <t>25.10.2022 16:54:33</t>
        </is>
      </c>
      <c>
        <v>2.765833333</v>
      </c>
      <c>
        <v>0</v>
      </c>
      <c>
        <v>211</v>
      </c>
      <c>
        <v>0</v>
      </c>
      <c>
        <v>0</v>
      </c>
      <c>
        <v>0</v>
      </c>
      <c>
        <v>0</v>
      </c>
      <c>
        <v>0</v>
      </c>
      <c>
        <v>583.590833</v>
      </c>
      <c>
        <v>0</v>
      </c>
      <c>
        <v>0</v>
      </c>
      <c>
        <v>0</v>
      </c>
      <c>
        <v>0</v>
      </c>
    </row>
    <row>
      <c>
        <v>2399993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TR-35/A 45-78-L00715_953251186_953251186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14:12:31</t>
        </is>
      </c>
      <c>
        <is>
          <t>25.10.2022 16:33:29</t>
        </is>
      </c>
      <c>
        <v>2.349444444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25.843889</v>
      </c>
      <c>
        <v>0</v>
      </c>
      <c>
        <v>0</v>
      </c>
      <c>
        <v>0</v>
      </c>
      <c>
        <v>0</v>
      </c>
    </row>
    <row>
      <c>
        <v>2399995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KIRANKÖY ÖRENCİK TR-1 45-75-M00190_B_56361989_56361989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14:12:38</t>
        </is>
      </c>
      <c>
        <is>
          <t>25.10.2022 15:32:40</t>
        </is>
      </c>
      <c>
        <v>1.333888888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24.01</v>
      </c>
      <c>
        <v>0</v>
      </c>
      <c>
        <v>0</v>
      </c>
    </row>
    <row>
      <c>
        <v>2399997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TR-104 ZEYTİNALANI 35-19-L00104_A_56373260_56373260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14:16:52</t>
        </is>
      </c>
      <c>
        <is>
          <t>25.10.2022 15:31:18</t>
        </is>
      </c>
      <c>
        <v>1.240555555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110.409444</v>
      </c>
      <c>
        <v>0</v>
      </c>
      <c>
        <v>0</v>
      </c>
      <c>
        <v>0</v>
      </c>
      <c>
        <v>0</v>
      </c>
    </row>
    <row>
      <c>
        <v>2400995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14:17:00</t>
        </is>
      </c>
      <c>
        <is>
          <t>25.10.2022 14:45:00</t>
        </is>
      </c>
      <c>
        <v>0.466666666</v>
      </c>
      <c>
        <v>55</v>
      </c>
      <c>
        <v>342</v>
      </c>
      <c>
        <v>0</v>
      </c>
      <c>
        <v>0</v>
      </c>
      <c>
        <v>0</v>
      </c>
      <c>
        <v>0</v>
      </c>
      <c>
        <v>25.666667</v>
      </c>
      <c>
        <v>159.6</v>
      </c>
      <c>
        <v>0</v>
      </c>
      <c>
        <v>0</v>
      </c>
      <c>
        <v>0</v>
      </c>
      <c>
        <v>0</v>
      </c>
    </row>
    <row>
      <c>
        <v>2399999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K-3914 35-08-K03914_35-08-K03914_42113532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14:19:56</t>
        </is>
      </c>
      <c>
        <is>
          <t>25.10.2022 16:44:42</t>
        </is>
      </c>
      <c>
        <v>2.412777777</v>
      </c>
      <c>
        <v>0</v>
      </c>
      <c>
        <v>101</v>
      </c>
      <c>
        <v>0</v>
      </c>
      <c>
        <v>0</v>
      </c>
      <c>
        <v>0</v>
      </c>
      <c>
        <v>0</v>
      </c>
      <c>
        <v>0</v>
      </c>
      <c>
        <v>243.690555</v>
      </c>
      <c>
        <v>0</v>
      </c>
      <c>
        <v>0</v>
      </c>
      <c>
        <v>0</v>
      </c>
      <c>
        <v>0</v>
      </c>
    </row>
    <row>
      <c>
        <v>2400007</v>
      </c>
      <c>
        <v>1</v>
      </c>
      <c>
        <is>
          <t>İZMİR</t>
        </is>
      </c>
      <c>
        <v>SELÇUK</v>
      </c>
      <c>
        <is>
          <t>AG Fideri</t>
        </is>
      </c>
      <c t="inlineStr">
        <is>
          <t>TR-34 35-13-M00052__77877698_77877698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14:27:13</t>
        </is>
      </c>
      <c>
        <is>
          <t>25.10.2022 15:22:46</t>
        </is>
      </c>
      <c>
        <v>0.925833333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9.258333</v>
      </c>
      <c>
        <v>0</v>
      </c>
      <c>
        <v>0</v>
      </c>
    </row>
    <row>
      <c>
        <v>2400015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M-1971 35-03-M01971_35-03-M01971_2347661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25.10.2022 14:28:03</t>
        </is>
      </c>
      <c>
        <is>
          <t>25.10.2022 17:15:05</t>
        </is>
      </c>
      <c>
        <v>2.783888888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8.351667</v>
      </c>
      <c>
        <v>0</v>
      </c>
      <c>
        <v>0</v>
      </c>
      <c>
        <v>0</v>
      </c>
      <c>
        <v>0</v>
      </c>
    </row>
    <row>
      <c>
        <v>2400023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ÜZÜMÜ YOL TR-2 35-15-L00476_950372008_950372008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25.10.2022 14:38:07</t>
        </is>
      </c>
      <c>
        <is>
          <t>25.10.2022 16:55:09</t>
        </is>
      </c>
      <c>
        <v>2.283888888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4.567778</v>
      </c>
      <c>
        <v>0</v>
      </c>
      <c>
        <v>0</v>
      </c>
      <c>
        <v>0</v>
      </c>
      <c>
        <v>0</v>
      </c>
    </row>
    <row>
      <c>
        <v>2400027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TR-2/114 45-83-L00114__72374056_72374056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25.10.2022 14:42:48</t>
        </is>
      </c>
      <c>
        <is>
          <t>25.10.2022 15:26:24</t>
        </is>
      </c>
      <c>
        <v>0.726666666</v>
      </c>
      <c>
        <v>0</v>
      </c>
      <c>
        <v>207</v>
      </c>
      <c>
        <v>0</v>
      </c>
      <c>
        <v>0</v>
      </c>
      <c>
        <v>0</v>
      </c>
      <c>
        <v>0</v>
      </c>
      <c>
        <v>0</v>
      </c>
      <c>
        <v>150.42</v>
      </c>
      <c>
        <v>0</v>
      </c>
      <c>
        <v>0</v>
      </c>
      <c>
        <v>0</v>
      </c>
      <c>
        <v>0</v>
      </c>
    </row>
    <row>
      <c>
        <v>2400044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EMİRALEM TR-15 35-28-M00237__72372355_72372355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14:46:42</t>
        </is>
      </c>
      <c>
        <is>
          <t>25.10.2022 15:40:33</t>
        </is>
      </c>
      <c>
        <v>0.8975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4.4875</v>
      </c>
      <c>
        <v>0</v>
      </c>
      <c>
        <v>0</v>
      </c>
      <c>
        <v>0</v>
      </c>
      <c>
        <v>0</v>
      </c>
    </row>
    <row>
      <c>
        <v>2400046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GÜLBAHÇE TR-12 35-19-L00168_956672592_956672592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14:54:06</t>
        </is>
      </c>
      <c>
        <is>
          <t>25.10.2022 18:23:39</t>
        </is>
      </c>
      <c>
        <v>3.4925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3.4925</v>
      </c>
      <c>
        <v>0</v>
      </c>
      <c>
        <v>0</v>
      </c>
      <c>
        <v>0</v>
      </c>
      <c>
        <v>0</v>
      </c>
    </row>
    <row>
      <c>
        <v>2400057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35-19-A00004_HatBaşıAyırıcı_53134090 M07_53134090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15:02:13</t>
        </is>
      </c>
      <c>
        <is>
          <t>25.10.2022 15:52:23</t>
        </is>
      </c>
      <c>
        <v>0.836111111</v>
      </c>
      <c>
        <v>0</v>
      </c>
      <c>
        <v>166</v>
      </c>
      <c>
        <v>0</v>
      </c>
      <c>
        <v>0</v>
      </c>
      <c>
        <v>0</v>
      </c>
      <c>
        <v>0</v>
      </c>
      <c>
        <v>0</v>
      </c>
      <c>
        <v>138.794444</v>
      </c>
      <c>
        <v>0</v>
      </c>
      <c>
        <v>0</v>
      </c>
      <c>
        <v>0</v>
      </c>
      <c>
        <v>0</v>
      </c>
    </row>
    <row>
      <c>
        <v>2400052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ÇAMLICA KÖYÜ TR-2 45-71-M01597_953226535_953226535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15:03:25</t>
        </is>
      </c>
      <c>
        <is>
          <t>25.10.2022 18:10:21</t>
        </is>
      </c>
      <c>
        <v>3.115555555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3.115556</v>
      </c>
      <c>
        <v>0</v>
      </c>
      <c>
        <v>0</v>
      </c>
      <c>
        <v>0</v>
      </c>
      <c>
        <v>0</v>
      </c>
    </row>
    <row>
      <c>
        <v>2400059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HELVACI TR-15 35-17-M00733_950313897_950313897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15:13:16</t>
        </is>
      </c>
      <c>
        <is>
          <t>25.10.2022 17:56:54</t>
        </is>
      </c>
      <c>
        <v>2.727222222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10.908889</v>
      </c>
      <c>
        <v>0</v>
      </c>
      <c>
        <v>0</v>
      </c>
      <c>
        <v>0</v>
      </c>
      <c>
        <v>0</v>
      </c>
    </row>
    <row>
      <c>
        <v>2400056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TST-1 M02_2323505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15:17:38</t>
        </is>
      </c>
      <c>
        <is>
          <t>25.10.2022 15:39:23</t>
        </is>
      </c>
      <c>
        <v>0.3625</v>
      </c>
      <c>
        <v>49</v>
      </c>
      <c>
        <v>0</v>
      </c>
      <c>
        <v>0</v>
      </c>
      <c>
        <v>0</v>
      </c>
      <c>
        <v>0</v>
      </c>
      <c>
        <v>0</v>
      </c>
      <c>
        <v>17.7625</v>
      </c>
      <c>
        <v>0</v>
      </c>
      <c>
        <v>0</v>
      </c>
      <c>
        <v>0</v>
      </c>
      <c>
        <v>0</v>
      </c>
      <c>
        <v>0</v>
      </c>
    </row>
    <row>
      <c>
        <v>2400058</v>
      </c>
      <c>
        <v>1</v>
      </c>
      <c>
        <is>
          <t>İZMİR</t>
        </is>
      </c>
      <c>
        <v>DİKİLİ</v>
      </c>
      <c>
        <is>
          <t>Saha Dağıtım Kutusu (SDK)</t>
        </is>
      </c>
      <c t="inlineStr">
        <is>
          <t>TR-29 (M-729) 35-30-M00729_43003474 c2_43010571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15:19:45</t>
        </is>
      </c>
      <c>
        <is>
          <t>25.10.2022 15:50:57</t>
        </is>
      </c>
      <c>
        <v>0.52</v>
      </c>
      <c>
        <v>0</v>
      </c>
      <c>
        <v>1</v>
      </c>
      <c>
        <v>0</v>
      </c>
      <c>
        <v>36</v>
      </c>
      <c>
        <v>0</v>
      </c>
      <c>
        <v>0</v>
      </c>
      <c>
        <v>0</v>
      </c>
      <c>
        <v>0.52</v>
      </c>
      <c>
        <v>0</v>
      </c>
      <c>
        <v>18.72</v>
      </c>
      <c>
        <v>0</v>
      </c>
      <c>
        <v>0</v>
      </c>
    </row>
    <row>
      <c>
        <v>2400069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SEFERİHİSAR İM 35-14-A00002_956642538_956642538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15:24:33</t>
        </is>
      </c>
      <c>
        <is>
          <t>25.10.2022 17:01:48</t>
        </is>
      </c>
      <c>
        <v>1.620833333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14.5875</v>
      </c>
      <c>
        <v>0</v>
      </c>
      <c>
        <v>0</v>
      </c>
      <c>
        <v>0</v>
      </c>
      <c>
        <v>0</v>
      </c>
    </row>
    <row>
      <c>
        <v>2400072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TR-48 ARSİTESİ TR 35-14-L00048_956640313_956640313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15:26:06</t>
        </is>
      </c>
      <c>
        <is>
          <t>25.10.2022 18:17:04</t>
        </is>
      </c>
      <c>
        <v>2.849444444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2.849444</v>
      </c>
      <c>
        <v>0</v>
      </c>
      <c>
        <v>0</v>
      </c>
      <c>
        <v>0</v>
      </c>
      <c>
        <v>0</v>
      </c>
    </row>
    <row>
      <c>
        <v>2400067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45-82-M00125_HatBaşıAyırıcı_89955574 M09_89955574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15:26:31</t>
        </is>
      </c>
      <c>
        <is>
          <t>25.10.2022 17:59:47</t>
        </is>
      </c>
      <c>
        <v>2.554444444</v>
      </c>
      <c>
        <v>0</v>
      </c>
      <c>
        <v>0</v>
      </c>
      <c>
        <v>0</v>
      </c>
      <c>
        <v>0</v>
      </c>
      <c>
        <v>2</v>
      </c>
      <c>
        <v>318</v>
      </c>
      <c>
        <v>0</v>
      </c>
      <c>
        <v>0</v>
      </c>
      <c>
        <v>0</v>
      </c>
      <c>
        <v>0</v>
      </c>
      <c>
        <v>5.108889</v>
      </c>
      <c>
        <v>812.313333</v>
      </c>
    </row>
    <row>
      <c>
        <v>2400071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OSMAN ÖLÇER GRB 35-20-L00210_11047282_56373738_56373738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15:27:20</t>
        </is>
      </c>
      <c>
        <is>
          <t>25.10.2022 17:16:44</t>
        </is>
      </c>
      <c>
        <v>1.823333333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5.47</v>
      </c>
      <c>
        <v>0</v>
      </c>
      <c>
        <v>0</v>
      </c>
      <c>
        <v>0</v>
      </c>
      <c>
        <v>0</v>
      </c>
    </row>
    <row>
      <c>
        <v>2400068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35-18-L00105_OVACIK KÖYÜ AZMAK MEVKİ L03_2324753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25.10.2022 15:31:59</t>
        </is>
      </c>
      <c>
        <is>
          <t>25.10.2022 16:52:57</t>
        </is>
      </c>
      <c>
        <v>1.349444444</v>
      </c>
      <c>
        <v>0</v>
      </c>
      <c>
        <v>0</v>
      </c>
      <c>
        <v>4</v>
      </c>
      <c>
        <v>366</v>
      </c>
      <c>
        <v>0</v>
      </c>
      <c>
        <v>0</v>
      </c>
      <c>
        <v>0</v>
      </c>
      <c>
        <v>0</v>
      </c>
      <c>
        <v>5.397778</v>
      </c>
      <c>
        <v>493.896667</v>
      </c>
      <c>
        <v>0</v>
      </c>
      <c>
        <v>0</v>
      </c>
    </row>
    <row>
      <c>
        <v>2400075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TR-12 45-81-M00012_945633936_945633936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15:37:06</t>
        </is>
      </c>
      <c>
        <is>
          <t>25.10.2022 19:35:33</t>
        </is>
      </c>
      <c>
        <v>3.974166666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3.974167</v>
      </c>
      <c>
        <v>0</v>
      </c>
      <c>
        <v>0</v>
      </c>
    </row>
    <row>
      <c>
        <v>2400076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TR-10 35-21-L00020_953367691_953367691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15:45:57</t>
        </is>
      </c>
      <c>
        <is>
          <t>25.10.2022 16:59:19</t>
        </is>
      </c>
      <c>
        <v>1.222777777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2.445556</v>
      </c>
      <c>
        <v>0</v>
      </c>
      <c>
        <v>0</v>
      </c>
    </row>
    <row>
      <c>
        <v>2400079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ALAŞEHİR TR-80 45-73-M00080_TR-8/2 M01_67044412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25.10.2022 15:50:17</t>
        </is>
      </c>
      <c>
        <is>
          <t>25.10.2022 16:30:50</t>
        </is>
      </c>
      <c>
        <v>0.675833333</v>
      </c>
      <c>
        <v>1</v>
      </c>
      <c>
        <v>1661</v>
      </c>
      <c>
        <v>0</v>
      </c>
      <c>
        <v>0</v>
      </c>
      <c>
        <v>0</v>
      </c>
      <c>
        <v>0</v>
      </c>
      <c>
        <v>0.675833</v>
      </c>
      <c>
        <v>1122.559166</v>
      </c>
      <c>
        <v>0</v>
      </c>
      <c>
        <v>0</v>
      </c>
      <c>
        <v>0</v>
      </c>
      <c>
        <v>0</v>
      </c>
    </row>
    <row>
      <c>
        <v>2400087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TR-104 ZEYTİNALANI 35-19-L00104_A_56373260_56373260</t>
        </is>
      </c>
      <c>
        <v>AG Nötr İletken Kopması</v>
      </c>
      <c>
        <v>Dağıtım-AG</v>
      </c>
      <c>
        <v>Uzun</v>
      </c>
      <c>
        <v>Şebeke işletmecisi </v>
      </c>
      <c>
        <v>Bildirimsiz</v>
      </c>
      <c>
        <is>
          <t>25.10.2022 16:11:24</t>
        </is>
      </c>
      <c>
        <is>
          <t>25.10.2022 19:05:00</t>
        </is>
      </c>
      <c>
        <v>2.893333333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257.506667</v>
      </c>
      <c>
        <v>0</v>
      </c>
      <c>
        <v>0</v>
      </c>
      <c>
        <v>0</v>
      </c>
      <c>
        <v>0</v>
      </c>
    </row>
    <row>
      <c>
        <v>2400092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BALLICA İM 45-72-A00005_HAMİDİYE L07_2327273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16:13:36</t>
        </is>
      </c>
      <c>
        <is>
          <t>25.10.2022 16:55:32</t>
        </is>
      </c>
      <c>
        <v>0.698888888</v>
      </c>
      <c>
        <v>184</v>
      </c>
      <c>
        <v>499</v>
      </c>
      <c>
        <v>0</v>
      </c>
      <c>
        <v>0</v>
      </c>
      <c>
        <v>0</v>
      </c>
      <c>
        <v>0</v>
      </c>
      <c>
        <v>128.595555</v>
      </c>
      <c>
        <v>348.745555</v>
      </c>
      <c>
        <v>0</v>
      </c>
      <c>
        <v>0</v>
      </c>
      <c>
        <v>0</v>
      </c>
      <c>
        <v>0</v>
      </c>
    </row>
    <row>
      <c>
        <v>2400093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MENEMEN TR-78 35-28-L00078_960190007_960190007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16:17:02</t>
        </is>
      </c>
      <c>
        <is>
          <t>25.10.2022 20:39:52</t>
        </is>
      </c>
      <c>
        <v>4.380555555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39.425</v>
      </c>
      <c>
        <v>0</v>
      </c>
      <c>
        <v>0</v>
      </c>
      <c>
        <v>0</v>
      </c>
      <c>
        <v>0</v>
      </c>
    </row>
    <row>
      <c>
        <v>2400090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TR-3 45-81-M00003_TR-30 M05_2321606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16:18:26</t>
        </is>
      </c>
      <c>
        <is>
          <t>25.10.2022 17:02:31</t>
        </is>
      </c>
      <c>
        <v>0.734722222</v>
      </c>
      <c>
        <v>0</v>
      </c>
      <c>
        <v>1</v>
      </c>
      <c>
        <v>6</v>
      </c>
      <c>
        <v>1617</v>
      </c>
      <c>
        <v>0</v>
      </c>
      <c>
        <v>0</v>
      </c>
      <c>
        <v>0</v>
      </c>
      <c>
        <v>0.734722</v>
      </c>
      <c>
        <v>4.408333</v>
      </c>
      <c>
        <v>1188.045833</v>
      </c>
      <c>
        <v>0</v>
      </c>
      <c>
        <v>0</v>
      </c>
    </row>
    <row>
      <c>
        <v>2400095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ÖZER UNUR ÖZEL TR 35-23-M00141Ö_DIREK TIPI TRAFO HUCRESI H01_2046354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16:19:48</t>
        </is>
      </c>
      <c>
        <is>
          <t>25.10.2022 19:27:25</t>
        </is>
      </c>
      <c>
        <v>3.126944444</v>
      </c>
      <c>
        <v>2</v>
      </c>
      <c>
        <v>0</v>
      </c>
      <c>
        <v>0</v>
      </c>
      <c>
        <v>0</v>
      </c>
      <c>
        <v>0</v>
      </c>
      <c>
        <v>0</v>
      </c>
      <c>
        <v>6.253889</v>
      </c>
      <c>
        <v>0</v>
      </c>
      <c>
        <v>0</v>
      </c>
      <c>
        <v>0</v>
      </c>
      <c>
        <v>0</v>
      </c>
      <c>
        <v>0</v>
      </c>
    </row>
    <row>
      <c>
        <v>2400094</v>
      </c>
      <c>
        <v>1</v>
      </c>
      <c>
        <is>
          <t>İZMİR</t>
        </is>
      </c>
      <c>
        <v>GÜZELBAHÇE</v>
      </c>
      <c>
        <is>
          <t>Saha Dağıtım Kutusu (SDK)</t>
        </is>
      </c>
      <c t="inlineStr">
        <is>
          <t>YELKİ TR-5 (M-2339) 35-10-M02339_H H1_49574426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25.10.2022 16:21:11</t>
        </is>
      </c>
      <c>
        <is>
          <t>25.10.2022 19:45:44</t>
        </is>
      </c>
      <c>
        <v>3.409166666</v>
      </c>
      <c>
        <v>0</v>
      </c>
      <c>
        <v>50</v>
      </c>
      <c>
        <v>0</v>
      </c>
      <c>
        <v>0</v>
      </c>
      <c>
        <v>0</v>
      </c>
      <c>
        <v>0</v>
      </c>
      <c>
        <v>0</v>
      </c>
      <c>
        <v>170.458333</v>
      </c>
      <c>
        <v>0</v>
      </c>
      <c>
        <v>0</v>
      </c>
      <c>
        <v>0</v>
      </c>
      <c>
        <v>0</v>
      </c>
    </row>
    <row>
      <c>
        <v>2400100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KARAKUYU KÖK 35-26-M00437__56357649_56357649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16:23:54</t>
        </is>
      </c>
      <c>
        <is>
          <t>25.10.2022 17:15:34</t>
        </is>
      </c>
      <c>
        <v>0.861111111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3.444444</v>
      </c>
      <c>
        <v>0</v>
      </c>
      <c>
        <v>0</v>
      </c>
      <c>
        <v>0</v>
      </c>
      <c>
        <v>0</v>
      </c>
    </row>
    <row>
      <c>
        <v>2400096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TR-121 35-15-L00121_950352604_950352604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16:24:12</t>
        </is>
      </c>
      <c>
        <is>
          <t>25.10.2022 16:41:51</t>
        </is>
      </c>
      <c>
        <v>0.294166666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0.294167</v>
      </c>
      <c>
        <v>0</v>
      </c>
      <c>
        <v>0</v>
      </c>
      <c>
        <v>0</v>
      </c>
      <c>
        <v>0</v>
      </c>
    </row>
    <row>
      <c>
        <v>2400105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ÜZÜMÜ YOL TR-2 35-15-L00476_35-15-L00476_2365854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16:40:06</t>
        </is>
      </c>
      <c>
        <is>
          <t>25.10.2022 16:54:36</t>
        </is>
      </c>
      <c>
        <v>0.241666666</v>
      </c>
      <c>
        <v>0</v>
      </c>
      <c>
        <v>46</v>
      </c>
      <c>
        <v>0</v>
      </c>
      <c>
        <v>0</v>
      </c>
      <c>
        <v>0</v>
      </c>
      <c>
        <v>0</v>
      </c>
      <c>
        <v>0</v>
      </c>
      <c>
        <v>11.116667</v>
      </c>
      <c>
        <v>0</v>
      </c>
      <c>
        <v>0</v>
      </c>
      <c>
        <v>0</v>
      </c>
      <c>
        <v>0</v>
      </c>
    </row>
    <row>
      <c>
        <v>2400107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YAHŞELLİ KÖK 35-28-M00293_HatBaşıAyırıcı_53133860 M01_53133860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16:46:08</t>
        </is>
      </c>
      <c>
        <is>
          <t>25.10.2022 18:55:39</t>
        </is>
      </c>
      <c>
        <v>2.158611111</v>
      </c>
      <c>
        <v>0</v>
      </c>
      <c>
        <v>147</v>
      </c>
      <c>
        <v>0</v>
      </c>
      <c>
        <v>0</v>
      </c>
      <c>
        <v>0</v>
      </c>
      <c>
        <v>0</v>
      </c>
      <c>
        <v>0</v>
      </c>
      <c>
        <v>317.315833</v>
      </c>
      <c>
        <v>0</v>
      </c>
      <c>
        <v>0</v>
      </c>
      <c>
        <v>0</v>
      </c>
      <c>
        <v>0</v>
      </c>
    </row>
    <row>
      <c>
        <v>2400112</v>
      </c>
      <c>
        <v>1</v>
      </c>
      <c>
        <is>
          <t>İZMİR</t>
        </is>
      </c>
      <c>
        <v>BAYINDIR</v>
      </c>
      <c>
        <is>
          <t>AG Fideri</t>
        </is>
      </c>
      <c t="inlineStr">
        <is>
          <t>TR-1-3/1 35-20-L00014_C_60985081_60985081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16:53:04</t>
        </is>
      </c>
      <c>
        <is>
          <t>25.10.2022 17:43:59</t>
        </is>
      </c>
      <c>
        <v>0.848611111</v>
      </c>
      <c>
        <v>0</v>
      </c>
      <c>
        <v>12</v>
      </c>
      <c>
        <v>0</v>
      </c>
      <c>
        <v>45</v>
      </c>
      <c>
        <v>0</v>
      </c>
      <c>
        <v>0</v>
      </c>
      <c>
        <v>0</v>
      </c>
      <c>
        <v>10.183333</v>
      </c>
      <c>
        <v>0</v>
      </c>
      <c>
        <v>38.1875</v>
      </c>
      <c>
        <v>0</v>
      </c>
      <c>
        <v>0</v>
      </c>
    </row>
    <row>
      <c>
        <v>2400113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DAĞISTAN KÖK 35-16-M00186_HatBaşıAyırıcı_53138902 M03_53138902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16:55:20</t>
        </is>
      </c>
      <c>
        <is>
          <t>25.10.2022 19:20:44</t>
        </is>
      </c>
      <c>
        <v>2.423333333</v>
      </c>
      <c>
        <v>0</v>
      </c>
      <c>
        <v>265</v>
      </c>
      <c>
        <v>0</v>
      </c>
      <c>
        <v>9</v>
      </c>
      <c>
        <v>0</v>
      </c>
      <c>
        <v>37</v>
      </c>
      <c>
        <v>0</v>
      </c>
      <c>
        <v>642.183333</v>
      </c>
      <c>
        <v>0</v>
      </c>
      <c>
        <v>21.81</v>
      </c>
      <c>
        <v>0</v>
      </c>
      <c>
        <v>89.663333</v>
      </c>
    </row>
    <row>
      <c>
        <v>2400114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TR-15 35-21-L00013_A_56357705_56357705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16:57:36</t>
        </is>
      </c>
      <c>
        <is>
          <t>25.10.2022 17:22:35</t>
        </is>
      </c>
      <c>
        <v>0.416388888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33.311111</v>
      </c>
      <c>
        <v>0</v>
      </c>
      <c>
        <v>0</v>
      </c>
    </row>
    <row>
      <c>
        <v>2400116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DM-4/7 35-28-M00846_A A01_65899230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16:57:58</t>
        </is>
      </c>
      <c>
        <is>
          <t>25.10.2022 17:34:55</t>
        </is>
      </c>
      <c>
        <v>0.615833333</v>
      </c>
      <c>
        <v>0</v>
      </c>
      <c>
        <v>75</v>
      </c>
      <c>
        <v>0</v>
      </c>
      <c>
        <v>0</v>
      </c>
      <c>
        <v>0</v>
      </c>
      <c>
        <v>0</v>
      </c>
      <c>
        <v>0</v>
      </c>
      <c>
        <v>46.1875</v>
      </c>
      <c>
        <v>0</v>
      </c>
      <c>
        <v>0</v>
      </c>
      <c>
        <v>0</v>
      </c>
      <c>
        <v>0</v>
      </c>
    </row>
    <row>
      <c>
        <v>2400118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TR-27 35-13-L00027_946421603_946421603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17:01:22</t>
        </is>
      </c>
      <c>
        <is>
          <t>25.10.2022 18:32:55</t>
        </is>
      </c>
      <c>
        <v>1.525833333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4.5775</v>
      </c>
      <c>
        <v>0</v>
      </c>
      <c>
        <v>0</v>
      </c>
      <c>
        <v>0</v>
      </c>
      <c>
        <v>0</v>
      </c>
    </row>
    <row>
      <c>
        <v>2400121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KAPIKAYA TR-1 35-17-M00185_C_56355721_56355721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17:05:36</t>
        </is>
      </c>
      <c>
        <is>
          <t>25.10.2022 18:01:35</t>
        </is>
      </c>
      <c>
        <v>0.933055555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22.393333</v>
      </c>
      <c>
        <v>0</v>
      </c>
      <c>
        <v>0</v>
      </c>
      <c>
        <v>0</v>
      </c>
      <c>
        <v>0</v>
      </c>
    </row>
    <row>
      <c>
        <v>2400125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HOROZ GEDİĞİ TR-1 35-17-M00338_950315026_950315026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17:09:04</t>
        </is>
      </c>
      <c>
        <is>
          <t>25.10.2022 21:29:22</t>
        </is>
      </c>
      <c>
        <v>4.338333333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4.338333</v>
      </c>
      <c>
        <v>0</v>
      </c>
      <c>
        <v>0</v>
      </c>
      <c>
        <v>0</v>
      </c>
      <c>
        <v>0</v>
      </c>
    </row>
    <row>
      <c>
        <v>2400127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DM-1/TR-3 35-14-M00314_95001218749_95001218749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17:10:41</t>
        </is>
      </c>
      <c>
        <is>
          <t>25.10.2022 19:24:05</t>
        </is>
      </c>
      <c>
        <v>2.223333333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26.68</v>
      </c>
      <c>
        <v>0</v>
      </c>
      <c>
        <v>0</v>
      </c>
      <c>
        <v>0</v>
      </c>
      <c>
        <v>0</v>
      </c>
    </row>
    <row>
      <c>
        <v>2400131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GÖKÇEÖREN TR-4 45-77-M00033_45-77-M00033_2352785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25.10.2022 17:16:24</t>
        </is>
      </c>
      <c>
        <is>
          <t>25.10.2022 20:14:23</t>
        </is>
      </c>
      <c>
        <v>2.966388888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109.756389</v>
      </c>
      <c>
        <v>0</v>
      </c>
      <c>
        <v>0</v>
      </c>
    </row>
    <row>
      <c>
        <v>2400128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K-1858 35-09-K01858_97700172_97700172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17:17:50</t>
        </is>
      </c>
      <c>
        <is>
          <t>25.10.2022 18:05:31</t>
        </is>
      </c>
      <c>
        <v>0.794722222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20.662778</v>
      </c>
      <c>
        <v>0</v>
      </c>
      <c>
        <v>0</v>
      </c>
      <c>
        <v>0</v>
      </c>
      <c>
        <v>0</v>
      </c>
    </row>
    <row>
      <c>
        <v>2400134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JANDARMA ALAYI KÖK 35-23-M00240_HatBaşıAyırıcı_88020636 M02_88020636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17:30:43</t>
        </is>
      </c>
      <c>
        <is>
          <t>25.10.2022 21:06:48</t>
        </is>
      </c>
      <c>
        <v>3.601388888</v>
      </c>
      <c>
        <v>18</v>
      </c>
      <c>
        <v>0</v>
      </c>
      <c>
        <v>0</v>
      </c>
      <c>
        <v>0</v>
      </c>
      <c>
        <v>0</v>
      </c>
      <c>
        <v>0</v>
      </c>
      <c>
        <v>64.825</v>
      </c>
      <c>
        <v>0</v>
      </c>
      <c>
        <v>0</v>
      </c>
      <c>
        <v>0</v>
      </c>
      <c>
        <v>0</v>
      </c>
      <c>
        <v>0</v>
      </c>
    </row>
    <row>
      <c>
        <v>2400135</v>
      </c>
      <c>
        <v>1</v>
      </c>
      <c>
        <is>
          <t>İZMİR</t>
        </is>
      </c>
      <c>
        <v>ALİAĞA</v>
      </c>
      <c>
        <is>
          <t>Kullanıcı Bağlantı Hattı</t>
        </is>
      </c>
      <c t="inlineStr">
        <is>
          <t>ÇAKMAKLI TR-1 35-17-M00345_950305433_950305433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25.10.2022 17:40:51</t>
        </is>
      </c>
      <c>
        <is>
          <t>25.10.2022 20:21:01</t>
        </is>
      </c>
      <c>
        <v>2.669444444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2.669444</v>
      </c>
      <c>
        <v>0</v>
      </c>
      <c>
        <v>0</v>
      </c>
      <c>
        <v>0</v>
      </c>
      <c>
        <v>0</v>
      </c>
    </row>
    <row>
      <c>
        <v>2400136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AKÇAPINAR TR-1 45-83-L00438_A_56400138_56400138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17:42:10</t>
        </is>
      </c>
      <c>
        <is>
          <t>25.10.2022 18:27:53</t>
        </is>
      </c>
      <c>
        <v>0.761944444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11.429167</v>
      </c>
      <c>
        <v>0</v>
      </c>
      <c>
        <v>0</v>
      </c>
      <c>
        <v>0</v>
      </c>
      <c>
        <v>0</v>
      </c>
    </row>
    <row>
      <c>
        <v>2400137</v>
      </c>
      <c>
        <v>1</v>
      </c>
      <c>
        <is>
          <t>MANİSA</t>
        </is>
      </c>
      <c>
        <v>TURGUTLU</v>
      </c>
      <c>
        <is>
          <t>Dağıtım Transformatörü</t>
        </is>
      </c>
      <c t="inlineStr">
        <is>
          <t>ARPALIK TARIMSAL SULAMA TR-7 45-83-M00336_45-83-M00336_2371741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17:43:16</t>
        </is>
      </c>
      <c>
        <is>
          <t>25.10.2022 17:58:02</t>
        </is>
      </c>
      <c>
        <v>0.246111111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4.922222</v>
      </c>
      <c>
        <v>0</v>
      </c>
      <c>
        <v>0</v>
      </c>
      <c>
        <v>0</v>
      </c>
      <c>
        <v>0</v>
      </c>
    </row>
    <row>
      <c>
        <v>2400144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DM-3/TR-35 35-26-M01260_956616602_956616602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17:44:59</t>
        </is>
      </c>
      <c>
        <is>
          <t>25.10.2022 19:51:39</t>
        </is>
      </c>
      <c>
        <v>2.111111111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2.111111</v>
      </c>
      <c>
        <v>0</v>
      </c>
      <c>
        <v>0</v>
      </c>
      <c>
        <v>0</v>
      </c>
      <c>
        <v>0</v>
      </c>
    </row>
    <row>
      <c>
        <v>2400145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ALÇUK TM 35-17-A00001_HatBaşıAyırıcı_53133535 M30_53133535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25.10.2022 17:48:38</t>
        </is>
      </c>
      <c>
        <is>
          <t>25.10.2022 20:31:03</t>
        </is>
      </c>
      <c>
        <v>2.706944444</v>
      </c>
      <c>
        <v>10</v>
      </c>
      <c>
        <v>28</v>
      </c>
      <c>
        <v>0</v>
      </c>
      <c>
        <v>0</v>
      </c>
      <c>
        <v>0</v>
      </c>
      <c>
        <v>0</v>
      </c>
      <c>
        <v>27.069444</v>
      </c>
      <c>
        <v>75.794444</v>
      </c>
      <c>
        <v>0</v>
      </c>
      <c>
        <v>0</v>
      </c>
      <c>
        <v>0</v>
      </c>
      <c>
        <v>0</v>
      </c>
    </row>
    <row>
      <c>
        <v>2400147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DM-3/03 (TOZKOPARAN) 45-71-M00115_953218553_953218553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17:51:55</t>
        </is>
      </c>
      <c>
        <is>
          <t>25.10.2022 19:43:34</t>
        </is>
      </c>
      <c>
        <v>1.860833333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24.190833</v>
      </c>
      <c>
        <v>0</v>
      </c>
      <c>
        <v>0</v>
      </c>
      <c>
        <v>0</v>
      </c>
      <c>
        <v>0</v>
      </c>
    </row>
    <row>
      <c>
        <v>2400146</v>
      </c>
      <c>
        <v>1</v>
      </c>
      <c>
        <is>
          <t>MANİSA</t>
        </is>
      </c>
      <c>
        <v>AHMETLİ</v>
      </c>
      <c>
        <is>
          <t>AG Fideri</t>
        </is>
      </c>
      <c t="inlineStr">
        <is>
          <t>AHMETLİ TR-37 45-84-L00144_B_56386262_56386262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25.10.2022 17:52:12</t>
        </is>
      </c>
      <c>
        <is>
          <t>25.10.2022 20:41:22</t>
        </is>
      </c>
      <c>
        <v>2.819444444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14.097222</v>
      </c>
      <c>
        <v>0</v>
      </c>
      <c>
        <v>0</v>
      </c>
    </row>
    <row>
      <c>
        <v>2400155</v>
      </c>
      <c>
        <v>1</v>
      </c>
      <c>
        <is>
          <t>İZMİR</t>
        </is>
      </c>
      <c>
        <v>KARŞIYAKA</v>
      </c>
      <c>
        <is>
          <t>Saha Dağıtım Kutusu (SDK)</t>
        </is>
      </c>
      <c t="inlineStr">
        <is>
          <t>M-2777 35-04-M02777_B K3107B4B_5784264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18:19:59</t>
        </is>
      </c>
      <c>
        <is>
          <t>25.10.2022 21:13:31</t>
        </is>
      </c>
      <c>
        <v>2.892222222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80.982222</v>
      </c>
      <c>
        <v>0</v>
      </c>
      <c>
        <v>0</v>
      </c>
      <c>
        <v>0</v>
      </c>
      <c>
        <v>0</v>
      </c>
    </row>
    <row>
      <c>
        <v>2400158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M-712 KERESTECİLER SİTESİ 35-08-M00712_EKİNCİ GRUP ÖZEL M02_72145253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18:23:07</t>
        </is>
      </c>
      <c>
        <is>
          <t>25.10.2022 21:04:05</t>
        </is>
      </c>
      <c>
        <v>2.682777777</v>
      </c>
      <c>
        <v>6</v>
      </c>
      <c>
        <v>1</v>
      </c>
      <c>
        <v>0</v>
      </c>
      <c>
        <v>0</v>
      </c>
      <c>
        <v>0</v>
      </c>
      <c>
        <v>0</v>
      </c>
      <c>
        <v>16.096667</v>
      </c>
      <c>
        <v>2.682778</v>
      </c>
      <c>
        <v>0</v>
      </c>
      <c>
        <v>0</v>
      </c>
      <c>
        <v>0</v>
      </c>
      <c>
        <v>0</v>
      </c>
    </row>
    <row>
      <c>
        <v>2400171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KOLDERE KÖK 45-80-M00051_ÇAVUŞOĞLU TST M06_73403234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18:42:46</t>
        </is>
      </c>
      <c>
        <is>
          <t>25.10.2022 21:32:32</t>
        </is>
      </c>
      <c>
        <v>2.829444444</v>
      </c>
      <c>
        <v>59</v>
      </c>
      <c>
        <v>82</v>
      </c>
      <c>
        <v>0</v>
      </c>
      <c>
        <v>0</v>
      </c>
      <c>
        <v>0</v>
      </c>
      <c>
        <v>0</v>
      </c>
      <c>
        <v>166.937222</v>
      </c>
      <c>
        <v>232.014444</v>
      </c>
      <c>
        <v>0</v>
      </c>
      <c>
        <v>0</v>
      </c>
      <c>
        <v>0</v>
      </c>
      <c>
        <v>0</v>
      </c>
    </row>
    <row>
      <c>
        <v>2400173</v>
      </c>
      <c>
        <v>1</v>
      </c>
      <c>
        <is>
          <t>MANİSA</t>
        </is>
      </c>
      <c>
        <v>YUNUSEMRE</v>
      </c>
      <c>
        <is>
          <t>Dağıtım Transformatörü</t>
        </is>
      </c>
      <c t="inlineStr">
        <is>
          <t>DEMİRCİ TR-1 45-71-M01567_45-71-M01567_2371349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25.10.2022 18:44:49</t>
        </is>
      </c>
      <c>
        <is>
          <t>25.10.2022 20:19:09</t>
        </is>
      </c>
      <c>
        <v>1.572222222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56.6</v>
      </c>
      <c>
        <v>0</v>
      </c>
      <c>
        <v>0</v>
      </c>
      <c>
        <v>0</v>
      </c>
      <c>
        <v>0</v>
      </c>
    </row>
    <row>
      <c>
        <v>2400165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L-234 35-18-L00234_D_65590835_65590835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25.10.2022 18:50:42</t>
        </is>
      </c>
      <c>
        <is>
          <t>25.10.2022 19:08:51</t>
        </is>
      </c>
      <c>
        <v>0.3025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10.285</v>
      </c>
      <c>
        <v>0</v>
      </c>
      <c>
        <v>0</v>
      </c>
    </row>
    <row>
      <c>
        <v>2400182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TİRKEŞ TR-2 45-80-M00123_956534506_956534506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19:07:07</t>
        </is>
      </c>
      <c>
        <is>
          <t>25.10.2022 20:10:21</t>
        </is>
      </c>
      <c>
        <v>1.053888888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2.107778</v>
      </c>
      <c>
        <v>0</v>
      </c>
      <c>
        <v>0</v>
      </c>
      <c>
        <v>0</v>
      </c>
      <c>
        <v>0</v>
      </c>
    </row>
    <row>
      <c>
        <v>2400191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M-24 35-25-M00191_95001362120_95001362120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25.10.2022 19:25:03</t>
        </is>
      </c>
      <c>
        <is>
          <t>25.10.2022 21:42:20</t>
        </is>
      </c>
      <c>
        <v>2.288055555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2.288056</v>
      </c>
      <c>
        <v>0</v>
      </c>
      <c>
        <v>0</v>
      </c>
      <c>
        <v>0</v>
      </c>
      <c>
        <v>0</v>
      </c>
    </row>
    <row>
      <c>
        <v>2400197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ÇAKMAKLI TR-2 35-17-M00346_A_83714176_83714176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19:46:58</t>
        </is>
      </c>
      <c>
        <is>
          <t>25.10.2022 20:23:38</t>
        </is>
      </c>
      <c>
        <v>0.611111111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19.555556</v>
      </c>
      <c>
        <v>0</v>
      </c>
      <c>
        <v>0</v>
      </c>
      <c>
        <v>0</v>
      </c>
      <c>
        <v>0</v>
      </c>
    </row>
    <row>
      <c>
        <v>2400198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TR-2/5 45-72-L00005_45-72-L00005_2365836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25.10.2022 19:47:12</t>
        </is>
      </c>
      <c>
        <is>
          <t>25.10.2022 21:15:02</t>
        </is>
      </c>
      <c>
        <v>1.463888888</v>
      </c>
      <c>
        <v>0</v>
      </c>
      <c>
        <v>354</v>
      </c>
      <c>
        <v>0</v>
      </c>
      <c>
        <v>0</v>
      </c>
      <c>
        <v>0</v>
      </c>
      <c>
        <v>0</v>
      </c>
      <c>
        <v>0</v>
      </c>
      <c>
        <v>518.216666</v>
      </c>
      <c>
        <v>0</v>
      </c>
      <c>
        <v>0</v>
      </c>
      <c>
        <v>0</v>
      </c>
      <c>
        <v>0</v>
      </c>
    </row>
    <row>
      <c>
        <v>2400201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L-209 35-18-L00209_11896750_56374822_56374822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25.10.2022 19:52:44</t>
        </is>
      </c>
      <c>
        <is>
          <t>25.10.2022 21:25:00</t>
        </is>
      </c>
      <c>
        <v>1.537777777</v>
      </c>
      <c>
        <v>0</v>
      </c>
      <c>
        <v>0</v>
      </c>
      <c>
        <v>0</v>
      </c>
      <c>
        <v>275</v>
      </c>
      <c>
        <v>0</v>
      </c>
      <c>
        <v>0</v>
      </c>
      <c>
        <v>0</v>
      </c>
      <c>
        <v>0</v>
      </c>
      <c>
        <v>0</v>
      </c>
      <c>
        <v>422.888889</v>
      </c>
      <c>
        <v>0</v>
      </c>
      <c>
        <v>0</v>
      </c>
    </row>
    <row>
      <c>
        <v>2400214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HOROZ GEDİĞİ TR-1 35-17-M00338_A_56364742_56364742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25.10.2022 20:47:54</t>
        </is>
      </c>
      <c>
        <is>
          <t>25.10.2022 21:40:24</t>
        </is>
      </c>
      <c>
        <v>0.875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15.75</v>
      </c>
      <c>
        <v>0</v>
      </c>
      <c>
        <v>0</v>
      </c>
      <c>
        <v>0</v>
      </c>
      <c>
        <v>0</v>
      </c>
    </row>
    <row>
      <c>
        <v>2400216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ALAŞEHİR TR-4 45-73-M00004__72372307_72372307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25.10.2022 21:02:53</t>
        </is>
      </c>
      <c>
        <is>
          <t>25.10.2022 21:33:34</t>
        </is>
      </c>
      <c>
        <v>0.511388888</v>
      </c>
      <c>
        <v>0</v>
      </c>
      <c>
        <v>81</v>
      </c>
      <c>
        <v>0</v>
      </c>
      <c>
        <v>0</v>
      </c>
      <c>
        <v>0</v>
      </c>
      <c>
        <v>0</v>
      </c>
      <c>
        <v>0</v>
      </c>
      <c>
        <v>41.4225</v>
      </c>
      <c>
        <v>0</v>
      </c>
      <c>
        <v>0</v>
      </c>
      <c>
        <v>0</v>
      </c>
      <c>
        <v>0</v>
      </c>
    </row>
    <row>
      <c>
        <v>2400236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K-2337 35-03-K02337_910384713_910384713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21:23:07</t>
        </is>
      </c>
      <c>
        <is>
          <t>25.10.2022 23:53:37</t>
        </is>
      </c>
      <c>
        <v>2.508333333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22.575</v>
      </c>
      <c>
        <v>0</v>
      </c>
      <c>
        <v>0</v>
      </c>
      <c>
        <v>0</v>
      </c>
      <c>
        <v>0</v>
      </c>
    </row>
    <row>
      <c>
        <v>2400223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M-1798 35-09-M01798_915016294_915016294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25.10.2022 21:31:59</t>
        </is>
      </c>
      <c>
        <is>
          <t>25.10.2022 22:28:21</t>
        </is>
      </c>
      <c>
        <v>0.939444444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20.667778</v>
      </c>
      <c>
        <v>0</v>
      </c>
      <c>
        <v>0</v>
      </c>
      <c>
        <v>0</v>
      </c>
      <c>
        <v>0</v>
      </c>
    </row>
    <row>
      <c>
        <v>2400227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AHMETLİ DM 45-77-M00187_HatBaşıAyırıcı_84908786 M08_84908786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25.10.2022 21:43:53</t>
        </is>
      </c>
      <c>
        <is>
          <t>25.10.2022 21:53:44</t>
        </is>
      </c>
      <c>
        <v>0.164166666</v>
      </c>
      <c>
        <v>0</v>
      </c>
      <c>
        <v>0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6.074167</v>
      </c>
    </row>
    <row>
      <c>
        <v>2400229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YAKAKÖY KÖK 45-75-M00067_TEPEKÖY M02_2092139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22:07:48</t>
        </is>
      </c>
      <c>
        <is>
          <t>25.10.2022 22:11:31</t>
        </is>
      </c>
      <c>
        <v>0.061944444</v>
      </c>
      <c>
        <v>0</v>
      </c>
      <c>
        <v>0</v>
      </c>
      <c>
        <v>0</v>
      </c>
      <c>
        <v>0</v>
      </c>
      <c>
        <v>3</v>
      </c>
      <c>
        <v>460</v>
      </c>
      <c>
        <v>0</v>
      </c>
      <c>
        <v>0</v>
      </c>
      <c>
        <v>0</v>
      </c>
      <c>
        <v>0</v>
      </c>
      <c>
        <v>0.185833</v>
      </c>
      <c>
        <v>28.494444</v>
      </c>
    </row>
    <row>
      <c>
        <v>2400232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NURİ ERCAN TARIMSAL SULAMA TR-1 45-83-M00732_ H_72094604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25.10.2022 22:30:08</t>
        </is>
      </c>
      <c>
        <is>
          <t>25.10.2022 23:51:31</t>
        </is>
      </c>
      <c>
        <v>1.356388888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43.404444</v>
      </c>
      <c>
        <v>0</v>
      </c>
      <c>
        <v>0</v>
      </c>
      <c>
        <v>0</v>
      </c>
      <c>
        <v>0</v>
      </c>
    </row>
    <row>
      <c>
        <v>2400234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KEMİKLİDERE KÖK 45-80-M00108_SAZOBA DM M07_2322961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25.10.2022 22:51:06</t>
        </is>
      </c>
      <c>
        <is>
          <t>25.10.2022 23:39:43</t>
        </is>
      </c>
      <c>
        <v>0.810277777</v>
      </c>
      <c>
        <v>14</v>
      </c>
      <c>
        <v>922</v>
      </c>
      <c>
        <v>28</v>
      </c>
      <c>
        <v>6</v>
      </c>
      <c>
        <v>24</v>
      </c>
      <c>
        <v>451</v>
      </c>
      <c>
        <v>11.343889</v>
      </c>
      <c>
        <v>747.07611</v>
      </c>
      <c>
        <v>22.687778</v>
      </c>
      <c>
        <v>4.861667</v>
      </c>
      <c>
        <v>19.446667</v>
      </c>
      <c>
        <v>365.435277</v>
      </c>
    </row>
    <row>
      <c>
        <v>2400241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L-197 (AYAYORGİ-2) 35-18-L00197_DIREK TIPI TRAFO HUCRESI H01_2096336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00:12:04</t>
        </is>
      </c>
      <c>
        <is>
          <t>26.10.2022 01:49:25</t>
        </is>
      </c>
      <c>
        <v>1.6225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9.735</v>
      </c>
      <c>
        <v>0</v>
      </c>
      <c>
        <v>0</v>
      </c>
    </row>
    <row>
      <c>
        <v>2400244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KFC KÖK 35-28-M00534_ M01_2329272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00:46:13</t>
        </is>
      </c>
      <c>
        <is>
          <t>26.10.2022 01:57:40</t>
        </is>
      </c>
      <c>
        <v>1.190833333</v>
      </c>
      <c>
        <v>35</v>
      </c>
      <c>
        <v>125</v>
      </c>
      <c>
        <v>0</v>
      </c>
      <c>
        <v>0</v>
      </c>
      <c>
        <v>0</v>
      </c>
      <c>
        <v>0</v>
      </c>
      <c>
        <v>41.679167</v>
      </c>
      <c>
        <v>148.854167</v>
      </c>
      <c>
        <v>0</v>
      </c>
      <c>
        <v>0</v>
      </c>
      <c>
        <v>0</v>
      </c>
      <c>
        <v>0</v>
      </c>
    </row>
    <row>
      <c>
        <v>2400246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VİLLA SERA TR-2 35-18-L00602_L-196 AYAYORGİ L01_50008669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26.10.2022 01:21:19</t>
        </is>
      </c>
      <c>
        <is>
          <t>26.10.2022 01:51:35</t>
        </is>
      </c>
      <c>
        <v>0.504444444</v>
      </c>
      <c>
        <v>0</v>
      </c>
      <c>
        <v>0</v>
      </c>
      <c>
        <v>4</v>
      </c>
      <c>
        <v>7</v>
      </c>
      <c>
        <v>0</v>
      </c>
      <c>
        <v>0</v>
      </c>
      <c>
        <v>0</v>
      </c>
      <c>
        <v>0</v>
      </c>
      <c>
        <v>2.017778</v>
      </c>
      <c>
        <v>3.531111</v>
      </c>
      <c>
        <v>0</v>
      </c>
      <c>
        <v>0</v>
      </c>
    </row>
    <row>
      <c>
        <v>2400249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35-21-A00002_GÜLBAHÇE-İYTE-1 M07_2314070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26.10.2022 02:00:26</t>
        </is>
      </c>
      <c>
        <is>
          <t>26.10.2022 02:03:44</t>
        </is>
      </c>
      <c>
        <v>0.055</v>
      </c>
      <c>
        <v>22</v>
      </c>
      <c>
        <v>6514</v>
      </c>
      <c>
        <v>0</v>
      </c>
      <c>
        <v>0</v>
      </c>
      <c>
        <v>0</v>
      </c>
      <c>
        <v>0</v>
      </c>
      <c>
        <v>1.21</v>
      </c>
      <c>
        <v>358.27</v>
      </c>
      <c>
        <v>0</v>
      </c>
      <c>
        <v>0</v>
      </c>
      <c>
        <v>0</v>
      </c>
      <c>
        <v>0</v>
      </c>
    </row>
    <row>
      <c>
        <v>2400254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PANCAR TM 35-26-A00003_TRF-A M08_2322982</t>
        </is>
      </c>
      <c>
        <v>TEİAŞ Trafo Arızası</v>
      </c>
      <c>
        <v>İletim</v>
      </c>
      <c>
        <v>Uzun</v>
      </c>
      <c>
        <v>Şebeke işletmecisi </v>
      </c>
      <c>
        <v>Bildirimsiz</v>
      </c>
      <c>
        <is>
          <t>26.10.2022 02:10:08</t>
        </is>
      </c>
      <c>
        <is>
          <t>26.10.2022 04:28:00</t>
        </is>
      </c>
      <c>
        <v>2.297777777</v>
      </c>
      <c>
        <v>261</v>
      </c>
      <c>
        <v>29582</v>
      </c>
      <c>
        <v>0</v>
      </c>
      <c>
        <v>0</v>
      </c>
      <c>
        <v>0</v>
      </c>
      <c>
        <v>0</v>
      </c>
      <c>
        <v>599.72</v>
      </c>
      <c>
        <v>67972.862199</v>
      </c>
      <c>
        <v>0</v>
      </c>
      <c>
        <v>0</v>
      </c>
      <c>
        <v>0</v>
      </c>
      <c>
        <v>0</v>
      </c>
    </row>
    <row>
      <c>
        <v>2400259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35-14-A00002_SEFERİHİSAR ŞEHİR-2 L04_72378556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04:31:35</t>
        </is>
      </c>
      <c>
        <is>
          <t>26.10.2022 05:15:00</t>
        </is>
      </c>
      <c>
        <v>0.723611111</v>
      </c>
      <c>
        <v>15</v>
      </c>
      <c>
        <v>6643</v>
      </c>
      <c>
        <v>0</v>
      </c>
      <c>
        <v>0</v>
      </c>
      <c>
        <v>0</v>
      </c>
      <c>
        <v>0</v>
      </c>
      <c>
        <v>10.854167</v>
      </c>
      <c>
        <v>4806.94861</v>
      </c>
      <c>
        <v>0</v>
      </c>
      <c>
        <v>0</v>
      </c>
      <c>
        <v>0</v>
      </c>
      <c>
        <v>0</v>
      </c>
    </row>
    <row>
      <c>
        <v>2400258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PANCAR TM 35-26-A00003_ÇİDEM-1 M10_2322980</t>
        </is>
      </c>
      <c>
        <v>Manevra</v>
      </c>
      <c>
        <v>İletim</v>
      </c>
      <c>
        <v>Uzun</v>
      </c>
      <c>
        <v>Şebeke işletmecisi </v>
      </c>
      <c>
        <v>Bildirimsiz</v>
      </c>
      <c>
        <is>
          <t>26.10.2022 04:34:05</t>
        </is>
      </c>
      <c>
        <is>
          <t>26.10.2022 04:45:00</t>
        </is>
      </c>
      <c>
        <v>0.181944444</v>
      </c>
      <c>
        <v>60</v>
      </c>
      <c>
        <v>19007</v>
      </c>
      <c>
        <v>0</v>
      </c>
      <c>
        <v>0</v>
      </c>
      <c>
        <v>0</v>
      </c>
      <c>
        <v>0</v>
      </c>
      <c>
        <v>10.916667</v>
      </c>
      <c>
        <v>3458.218047</v>
      </c>
      <c>
        <v>0</v>
      </c>
      <c>
        <v>0</v>
      </c>
      <c>
        <v>0</v>
      </c>
      <c>
        <v>0</v>
      </c>
    </row>
    <row>
      <c>
        <v>2400262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45-73-M00150_TOYGAR M03_66715921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05:52:16</t>
        </is>
      </c>
      <c>
        <is>
          <t>26.10.2022 06:42:34</t>
        </is>
      </c>
      <c>
        <v>0.838333333</v>
      </c>
      <c>
        <v>57</v>
      </c>
      <c>
        <v>942</v>
      </c>
      <c>
        <v>0</v>
      </c>
      <c>
        <v>0</v>
      </c>
      <c>
        <v>3</v>
      </c>
      <c>
        <v>59</v>
      </c>
      <c>
        <v>47.785</v>
      </c>
      <c>
        <v>789.71</v>
      </c>
      <c>
        <v>0</v>
      </c>
      <c>
        <v>0</v>
      </c>
      <c>
        <v>2.515</v>
      </c>
      <c>
        <v>49.461667</v>
      </c>
    </row>
    <row>
      <c>
        <v>2400269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ÇEŞME HAVZA TM 35-18-A00006_ALAÇATI-2 M12_2313709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06:27:55</t>
        </is>
      </c>
      <c>
        <is>
          <t>26.10.2022 07:46:40</t>
        </is>
      </c>
      <c>
        <v>1.3125</v>
      </c>
      <c>
        <v>0</v>
      </c>
      <c>
        <v>0</v>
      </c>
      <c>
        <v>1</v>
      </c>
      <c>
        <v>196</v>
      </c>
      <c>
        <v>0</v>
      </c>
      <c>
        <v>0</v>
      </c>
      <c>
        <v>0</v>
      </c>
      <c>
        <v>0</v>
      </c>
      <c>
        <v>1.3125</v>
      </c>
      <c>
        <v>257.25</v>
      </c>
      <c>
        <v>0</v>
      </c>
      <c>
        <v>0</v>
      </c>
    </row>
    <row>
      <c>
        <v>2400263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35-18-A00005_ALAÇATI-4 M04_2311005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06:28:53</t>
        </is>
      </c>
      <c>
        <is>
          <t>26.10.2022 06:58:00</t>
        </is>
      </c>
      <c>
        <v>0.485277777</v>
      </c>
      <c>
        <v>0</v>
      </c>
      <c>
        <v>8</v>
      </c>
      <c>
        <v>12</v>
      </c>
      <c>
        <v>7011</v>
      </c>
      <c>
        <v>0</v>
      </c>
      <c>
        <v>0</v>
      </c>
      <c>
        <v>0</v>
      </c>
      <c>
        <v>3.882222</v>
      </c>
      <c>
        <v>5.823333</v>
      </c>
      <c>
        <v>3402.282495</v>
      </c>
      <c>
        <v>0</v>
      </c>
      <c>
        <v>0</v>
      </c>
    </row>
    <row>
      <c>
        <v>2400265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ÇEŞME İM 35-18-A00001_OTELLER-GERİLİM ÖLÇÜ M08_2324554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06:52:33</t>
        </is>
      </c>
      <c>
        <is>
          <t>26.10.2022 07:03:02</t>
        </is>
      </c>
      <c>
        <v>0.174722222</v>
      </c>
      <c>
        <v>0</v>
      </c>
      <c>
        <v>2</v>
      </c>
      <c>
        <v>7</v>
      </c>
      <c>
        <v>540</v>
      </c>
      <c>
        <v>0</v>
      </c>
      <c>
        <v>0</v>
      </c>
      <c>
        <v>0</v>
      </c>
      <c>
        <v>0.349444</v>
      </c>
      <c>
        <v>1.223056</v>
      </c>
      <c>
        <v>94.35</v>
      </c>
      <c>
        <v>0</v>
      </c>
      <c>
        <v>0</v>
      </c>
    </row>
    <row>
      <c>
        <v>2400270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KILAVUZLAR KÖK 45-74-M00198_HatBaşıAyırıcı_53134306 M03_53134306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07:01:10</t>
        </is>
      </c>
      <c>
        <is>
          <t>26.10.2022 07:49:23</t>
        </is>
      </c>
      <c>
        <v>0.803611111</v>
      </c>
      <c>
        <v>0</v>
      </c>
      <c>
        <v>0</v>
      </c>
      <c>
        <v>0</v>
      </c>
      <c>
        <v>0</v>
      </c>
      <c>
        <v>0</v>
      </c>
      <c>
        <v>292</v>
      </c>
      <c>
        <v>0</v>
      </c>
      <c>
        <v>0</v>
      </c>
      <c>
        <v>0</v>
      </c>
      <c>
        <v>0</v>
      </c>
      <c>
        <v>0</v>
      </c>
      <c>
        <v>234.654444</v>
      </c>
    </row>
    <row>
      <c>
        <v>2400272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M-60 CADDEPLUS AVM TR 35-18-M00060_DALYAN ARITMA L-180 (34.5) M04_66029755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07:30:49</t>
        </is>
      </c>
      <c>
        <is>
          <t>26.10.2022 08:08:31</t>
        </is>
      </c>
      <c>
        <v>0.628333333</v>
      </c>
      <c>
        <v>0</v>
      </c>
      <c>
        <v>2</v>
      </c>
      <c>
        <v>0</v>
      </c>
      <c>
        <v>522</v>
      </c>
      <c>
        <v>0</v>
      </c>
      <c>
        <v>0</v>
      </c>
      <c>
        <v>0</v>
      </c>
      <c>
        <v>1.256667</v>
      </c>
      <c>
        <v>0</v>
      </c>
      <c>
        <v>327.99</v>
      </c>
      <c>
        <v>0</v>
      </c>
      <c>
        <v>0</v>
      </c>
    </row>
    <row>
      <c>
        <v>2400273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K-2732 35-04-K02732_E_56394825_56394825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26.10.2022 07:38:21</t>
        </is>
      </c>
      <c>
        <is>
          <t>26.10.2022 08:39:52</t>
        </is>
      </c>
      <c>
        <v>1.025277777</v>
      </c>
      <c>
        <v>0</v>
      </c>
      <c>
        <v>230</v>
      </c>
      <c>
        <v>0</v>
      </c>
      <c>
        <v>0</v>
      </c>
      <c>
        <v>0</v>
      </c>
      <c>
        <v>0</v>
      </c>
      <c>
        <v>0</v>
      </c>
      <c>
        <v>235.813889</v>
      </c>
      <c>
        <v>0</v>
      </c>
      <c>
        <v>0</v>
      </c>
      <c>
        <v>0</v>
      </c>
      <c>
        <v>0</v>
      </c>
    </row>
    <row>
      <c>
        <v>2400276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İKİZTEPE KÖK 45-78-M00258_HatBaşıAyırıcı_53139862 M03_53139862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07:54:42</t>
        </is>
      </c>
      <c>
        <is>
          <t>26.10.2022 09:19:23</t>
        </is>
      </c>
      <c>
        <v>1.411388888</v>
      </c>
      <c>
        <v>29</v>
      </c>
      <c>
        <v>7</v>
      </c>
      <c>
        <v>0</v>
      </c>
      <c>
        <v>0</v>
      </c>
      <c>
        <v>0</v>
      </c>
      <c>
        <v>0</v>
      </c>
      <c>
        <v>40.930278</v>
      </c>
      <c>
        <v>9.879722</v>
      </c>
      <c>
        <v>0</v>
      </c>
      <c>
        <v>0</v>
      </c>
      <c>
        <v>0</v>
      </c>
      <c>
        <v>0</v>
      </c>
    </row>
    <row>
      <c>
        <v>2400280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K-1522 GÖRECE ATA MAH. 35-22-K01522_A_56363361_56363361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08:00:00</t>
        </is>
      </c>
      <c>
        <is>
          <t>26.10.2022 09:33:00</t>
        </is>
      </c>
      <c>
        <v>1.55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32.55</v>
      </c>
      <c>
        <v>0</v>
      </c>
      <c>
        <v>0</v>
      </c>
      <c>
        <v>0</v>
      </c>
      <c>
        <v>0</v>
      </c>
    </row>
    <row>
      <c>
        <v>2400282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KİRELLİ KÖK 35-29-L00809_BOYNUYOĞUN KÖK-TAMTAT L02_74719158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08:03:17</t>
        </is>
      </c>
      <c>
        <is>
          <t>26.10.2022 08:34:16</t>
        </is>
      </c>
      <c>
        <v>0.516388888</v>
      </c>
      <c>
        <v>13</v>
      </c>
      <c>
        <v>61</v>
      </c>
      <c>
        <v>0</v>
      </c>
      <c>
        <v>0</v>
      </c>
      <c>
        <v>0</v>
      </c>
      <c>
        <v>0</v>
      </c>
      <c>
        <v>6.713056</v>
      </c>
      <c>
        <v>31.499722</v>
      </c>
      <c>
        <v>0</v>
      </c>
      <c>
        <v>0</v>
      </c>
      <c>
        <v>0</v>
      </c>
      <c>
        <v>0</v>
      </c>
    </row>
    <row>
      <c>
        <v>2400283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KARABULU KÖK 35-31-L00227_UMURLU L05_2119139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08:09:38</t>
        </is>
      </c>
      <c>
        <is>
          <t>26.10.2022 08:24:52</t>
        </is>
      </c>
      <c>
        <v>0.253888888</v>
      </c>
      <c>
        <v>0</v>
      </c>
      <c>
        <v>1</v>
      </c>
      <c>
        <v>0</v>
      </c>
      <c>
        <v>0</v>
      </c>
      <c>
        <v>1</v>
      </c>
      <c>
        <v>601</v>
      </c>
      <c>
        <v>0</v>
      </c>
      <c>
        <v>0.253889</v>
      </c>
      <c>
        <v>0</v>
      </c>
      <c>
        <v>0</v>
      </c>
      <c>
        <v>0.253889</v>
      </c>
      <c>
        <v>152.587222</v>
      </c>
    </row>
    <row>
      <c>
        <v>2400284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M-3404(YATIRIM REZERVE) 35-03-M03404_910029699_910029699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26.10.2022 08:09:42</t>
        </is>
      </c>
      <c>
        <is>
          <t>26.10.2022 15:07:10</t>
        </is>
      </c>
      <c>
        <v>6.957777777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90.451111</v>
      </c>
      <c>
        <v>0</v>
      </c>
      <c>
        <v>0</v>
      </c>
      <c>
        <v>0</v>
      </c>
      <c>
        <v>0</v>
      </c>
    </row>
    <row>
      <c>
        <v>2400289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45-78-M00730_KÖSEALİ KABAZLI GÖBEKLİ M02_2105507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08:21:15</t>
        </is>
      </c>
      <c>
        <is>
          <t>26.10.2022 10:10:00</t>
        </is>
      </c>
      <c>
        <v>1.8125</v>
      </c>
      <c>
        <v>0</v>
      </c>
      <c>
        <v>0</v>
      </c>
      <c>
        <v>0</v>
      </c>
      <c>
        <v>0</v>
      </c>
      <c>
        <v>32</v>
      </c>
      <c>
        <v>639</v>
      </c>
      <c>
        <v>0</v>
      </c>
      <c>
        <v>0</v>
      </c>
      <c>
        <v>0</v>
      </c>
      <c>
        <v>0</v>
      </c>
      <c>
        <v>58</v>
      </c>
      <c>
        <v>1158.1875</v>
      </c>
    </row>
    <row>
      <c>
        <v>2400287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35-16-A00004_BERGAMA-2 M03_2314054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26.10.2022 08:24:15</t>
        </is>
      </c>
      <c>
        <is>
          <t>26.10.2022 09:06:43</t>
        </is>
      </c>
      <c>
        <v>0.707777777</v>
      </c>
      <c>
        <v>54</v>
      </c>
      <c>
        <v>11540</v>
      </c>
      <c>
        <v>0</v>
      </c>
      <c>
        <v>0</v>
      </c>
      <c>
        <v>6</v>
      </c>
      <c>
        <v>0</v>
      </c>
      <c>
        <v>38.22</v>
      </c>
      <c>
        <v>8167.755547</v>
      </c>
      <c>
        <v>0</v>
      </c>
      <c>
        <v>0</v>
      </c>
      <c>
        <v>4.246667</v>
      </c>
      <c>
        <v>0</v>
      </c>
    </row>
    <row>
      <c>
        <v>2400294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DM-2 / 27 35-26-M01517_DM-2/ 27 DAĞITIM TRAFO M03_77103465</t>
        </is>
      </c>
      <c>
        <v>OG Trafo Arızası</v>
      </c>
      <c>
        <v>Dağıtım-OG</v>
      </c>
      <c>
        <v>Uzun</v>
      </c>
      <c>
        <v>Şebeke işletmecisi </v>
      </c>
      <c>
        <v>Bildirimsiz</v>
      </c>
      <c>
        <is>
          <t>26.10.2022 08:27:48</t>
        </is>
      </c>
      <c>
        <is>
          <t>26.10.2022 15:33:40</t>
        </is>
      </c>
      <c>
        <v>7.097777777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418.768889</v>
      </c>
      <c>
        <v>0</v>
      </c>
      <c>
        <v>0</v>
      </c>
      <c>
        <v>0</v>
      </c>
      <c>
        <v>0</v>
      </c>
    </row>
    <row>
      <c>
        <v>2400292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TR-29 45-74-M00029_C_56353756_56353756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08:29:34</t>
        </is>
      </c>
      <c>
        <is>
          <t>26.10.2022 09:03:52</t>
        </is>
      </c>
      <c>
        <v>0.571666666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5.716667</v>
      </c>
      <c>
        <v>0</v>
      </c>
      <c>
        <v>0</v>
      </c>
    </row>
    <row>
      <c>
        <v>2400290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ILDIR KÖK 35-18-M00069_M-30 TERMAL KENT M03_72093159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08:30:26</t>
        </is>
      </c>
      <c>
        <is>
          <t>26.10.2022 09:14:22</t>
        </is>
      </c>
      <c>
        <v>0.732222222</v>
      </c>
      <c>
        <v>0</v>
      </c>
      <c>
        <v>0</v>
      </c>
      <c>
        <v>0</v>
      </c>
      <c>
        <v>0</v>
      </c>
      <c>
        <v>7</v>
      </c>
      <c>
        <v>480</v>
      </c>
      <c>
        <v>0</v>
      </c>
      <c>
        <v>0</v>
      </c>
      <c>
        <v>0</v>
      </c>
      <c>
        <v>0</v>
      </c>
      <c>
        <v>5.125556</v>
      </c>
      <c>
        <v>351.466667</v>
      </c>
    </row>
    <row>
      <c>
        <v>2400297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ÇİLE TR-5 35-22-M00247_966710235_966710235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08:35:42</t>
        </is>
      </c>
      <c>
        <is>
          <t>26.10.2022 10:28:28</t>
        </is>
      </c>
      <c>
        <v>1.879444444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3.758889</v>
      </c>
      <c>
        <v>0</v>
      </c>
      <c>
        <v>0</v>
      </c>
      <c>
        <v>0</v>
      </c>
      <c>
        <v>0</v>
      </c>
    </row>
    <row>
      <c>
        <v>2400298</v>
      </c>
      <c>
        <v>1</v>
      </c>
      <c>
        <is>
          <t>İZMİR</t>
        </is>
      </c>
      <c>
        <v>FOÇA</v>
      </c>
      <c>
        <is>
          <t>KÖK</t>
        </is>
      </c>
      <c t="inlineStr">
        <is>
          <t>ILIPINAR GES KÖK 35-23-M00348_CP TAVUKÇULUK ENH M04_47275652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08:39:00</t>
        </is>
      </c>
      <c>
        <is>
          <t>26.10.2022 11:59:34</t>
        </is>
      </c>
      <c>
        <v>3.342777777</v>
      </c>
      <c>
        <v>7</v>
      </c>
      <c>
        <v>12</v>
      </c>
      <c>
        <v>0</v>
      </c>
      <c>
        <v>0</v>
      </c>
      <c>
        <v>0</v>
      </c>
      <c>
        <v>0</v>
      </c>
      <c>
        <v>23.399444</v>
      </c>
      <c>
        <v>40.113333</v>
      </c>
      <c>
        <v>0</v>
      </c>
      <c>
        <v>0</v>
      </c>
      <c>
        <v>0</v>
      </c>
      <c>
        <v>0</v>
      </c>
    </row>
    <row>
      <c>
        <v>2400302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OVAKENT İM 35-15-A00003_ÇATAL ARMUT L05_2057398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08:44:24</t>
        </is>
      </c>
      <c>
        <is>
          <t>26.10.2022 08:50:43</t>
        </is>
      </c>
      <c>
        <v>0.105277777</v>
      </c>
      <c>
        <v>53</v>
      </c>
      <c>
        <v>18</v>
      </c>
      <c>
        <v>0</v>
      </c>
      <c>
        <v>0</v>
      </c>
      <c>
        <v>0</v>
      </c>
      <c>
        <v>0</v>
      </c>
      <c>
        <v>5.579722</v>
      </c>
      <c>
        <v>1.895</v>
      </c>
      <c>
        <v>0</v>
      </c>
      <c>
        <v>0</v>
      </c>
      <c>
        <v>0</v>
      </c>
      <c>
        <v>0</v>
      </c>
    </row>
    <row>
      <c>
        <v>2400306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K-2985 35-01-K02985_911973049_911973049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08:46:58</t>
        </is>
      </c>
      <c>
        <is>
          <t>26.10.2022 10:27:06</t>
        </is>
      </c>
      <c>
        <v>1.668888888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10.013333</v>
      </c>
      <c>
        <v>0</v>
      </c>
      <c>
        <v>0</v>
      </c>
      <c>
        <v>0</v>
      </c>
      <c>
        <v>0</v>
      </c>
    </row>
    <row>
      <c>
        <v>2400312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M-639 OLDURUK KÖK 35-03-M00639_HatBaşıAyırıcı_53137794 M02_53137794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26.10.2022 08:53:34</t>
        </is>
      </c>
      <c>
        <is>
          <t>26.10.2022 11:26:44</t>
        </is>
      </c>
      <c>
        <v>2.552777777</v>
      </c>
      <c>
        <v>0</v>
      </c>
      <c>
        <v>134</v>
      </c>
      <c>
        <v>0</v>
      </c>
      <c>
        <v>0</v>
      </c>
      <c>
        <v>0</v>
      </c>
      <c>
        <v>0</v>
      </c>
      <c>
        <v>0</v>
      </c>
      <c>
        <v>342.072222</v>
      </c>
      <c>
        <v>0</v>
      </c>
      <c>
        <v>0</v>
      </c>
      <c>
        <v>0</v>
      </c>
      <c>
        <v>0</v>
      </c>
    </row>
    <row>
      <c>
        <v>2400317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MÜTEVELLİ KÖK 45-80-M00100_KARAAĞAÇLI M01_72196257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08:57:56</t>
        </is>
      </c>
      <c>
        <is>
          <t>26.10.2022 09:39:24</t>
        </is>
      </c>
      <c>
        <v>0.691111111</v>
      </c>
      <c>
        <v>72</v>
      </c>
      <c>
        <v>26</v>
      </c>
      <c>
        <v>0</v>
      </c>
      <c>
        <v>0</v>
      </c>
      <c>
        <v>0</v>
      </c>
      <c>
        <v>0</v>
      </c>
      <c>
        <v>49.76</v>
      </c>
      <c>
        <v>17.968889</v>
      </c>
      <c>
        <v>0</v>
      </c>
      <c>
        <v>0</v>
      </c>
      <c>
        <v>0</v>
      </c>
      <c>
        <v>0</v>
      </c>
    </row>
    <row>
      <c>
        <v>2400322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TR-67 35-19-L00067_948505361_948505361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08:59:33</t>
        </is>
      </c>
      <c>
        <is>
          <t>26.10.2022 10:45:35</t>
        </is>
      </c>
      <c>
        <v>1.767222222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1.767222</v>
      </c>
      <c>
        <v>0</v>
      </c>
      <c>
        <v>0</v>
      </c>
      <c>
        <v>0</v>
      </c>
      <c>
        <v>0</v>
      </c>
    </row>
    <row>
      <c>
        <v>2400461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K-3773 35-04-K03773_A_56382813_56382813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09:00:00</t>
        </is>
      </c>
      <c>
        <is>
          <t>26.10.2022 12:35:09</t>
        </is>
      </c>
      <c>
        <v>3.585833333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272.523333</v>
      </c>
      <c>
        <v>0</v>
      </c>
      <c>
        <v>0</v>
      </c>
      <c>
        <v>0</v>
      </c>
      <c>
        <v>0</v>
      </c>
    </row>
    <row>
      <c>
        <v>2400323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45-71-M00128_ESKİ KARAAĞAÇLI M07_50217164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09:00:25</t>
        </is>
      </c>
      <c>
        <is>
          <t>26.10.2022 17:09:14</t>
        </is>
      </c>
      <c>
        <v>8.146944444</v>
      </c>
      <c>
        <v>104</v>
      </c>
      <c>
        <v>186</v>
      </c>
      <c>
        <v>0</v>
      </c>
      <c>
        <v>0</v>
      </c>
      <c>
        <v>0</v>
      </c>
      <c>
        <v>0</v>
      </c>
      <c>
        <v>847.282222</v>
      </c>
      <c>
        <v>1515.331667</v>
      </c>
      <c>
        <v>0</v>
      </c>
      <c>
        <v>0</v>
      </c>
      <c>
        <v>0</v>
      </c>
      <c>
        <v>0</v>
      </c>
    </row>
    <row>
      <c>
        <v>2400320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DM08/TR01 45-73-M00017_DM-8/18 M01_72362773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09:00:35</t>
        </is>
      </c>
      <c>
        <is>
          <t>26.10.2022 14:18:15</t>
        </is>
      </c>
      <c>
        <v>5.294444444</v>
      </c>
      <c>
        <v>8</v>
      </c>
      <c>
        <v>3404</v>
      </c>
      <c>
        <v>0</v>
      </c>
      <c>
        <v>0</v>
      </c>
      <c>
        <v>0</v>
      </c>
      <c>
        <v>0</v>
      </c>
      <c>
        <v>42.355556</v>
      </c>
      <c>
        <v>18022.288887</v>
      </c>
      <c>
        <v>0</v>
      </c>
      <c>
        <v>0</v>
      </c>
      <c>
        <v>0</v>
      </c>
      <c>
        <v>0</v>
      </c>
    </row>
    <row>
      <c>
        <v>2400328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K-287 35-02-K00287_K-1660 K02_2046561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09:02:25</t>
        </is>
      </c>
      <c>
        <is>
          <t>26.10.2022 13:38:02</t>
        </is>
      </c>
      <c>
        <v>4.593611111</v>
      </c>
      <c>
        <v>5</v>
      </c>
      <c>
        <v>1895</v>
      </c>
      <c>
        <v>0</v>
      </c>
      <c>
        <v>0</v>
      </c>
      <c>
        <v>0</v>
      </c>
      <c>
        <v>0</v>
      </c>
      <c>
        <v>22.968056</v>
      </c>
      <c>
        <v>8704.893055</v>
      </c>
      <c>
        <v>0</v>
      </c>
      <c>
        <v>0</v>
      </c>
      <c>
        <v>0</v>
      </c>
      <c>
        <v>0</v>
      </c>
    </row>
    <row>
      <c>
        <v>2400324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45-78-M00974_HatBaşıAyırıcı_53139585 M04_53139585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09:05:41</t>
        </is>
      </c>
      <c>
        <is>
          <t>26.10.2022 11:08:55</t>
        </is>
      </c>
      <c>
        <v>2.053888888</v>
      </c>
      <c>
        <v>0</v>
      </c>
      <c>
        <v>1</v>
      </c>
      <c>
        <v>10</v>
      </c>
      <c>
        <v>3</v>
      </c>
      <c>
        <v>71</v>
      </c>
      <c>
        <v>19</v>
      </c>
      <c>
        <v>0</v>
      </c>
      <c>
        <v>2.053889</v>
      </c>
      <c>
        <v>20.538889</v>
      </c>
      <c>
        <v>6.161667</v>
      </c>
      <c>
        <v>145.826111</v>
      </c>
      <c>
        <v>39.023889</v>
      </c>
    </row>
    <row>
      <c>
        <v>2400331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ÇATALCA TR-4 35-22-M00823_955294485_955294485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09:08:06</t>
        </is>
      </c>
      <c>
        <is>
          <t>26.10.2022 12:03:26</t>
        </is>
      </c>
      <c>
        <v>2.922222222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5.844444</v>
      </c>
      <c>
        <v>0</v>
      </c>
      <c>
        <v>0</v>
      </c>
      <c>
        <v>0</v>
      </c>
      <c>
        <v>0</v>
      </c>
    </row>
    <row>
      <c>
        <v>2400327</v>
      </c>
      <c>
        <v>1</v>
      </c>
      <c>
        <is>
          <t>İZMİR</t>
        </is>
      </c>
      <c>
        <v>KARABURUN</v>
      </c>
      <c>
        <is>
          <t>Dağıtım Transformatörü</t>
        </is>
      </c>
      <c t="inlineStr">
        <is>
          <t>ARDIÇ MAHALLESİ TR-12 35-21-L00134_35-21-L00134_72192711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09:08:50</t>
        </is>
      </c>
      <c>
        <is>
          <t>26.10.2022 14:49:39</t>
        </is>
      </c>
      <c>
        <v>5.680277777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1124.695</v>
      </c>
      <c>
        <v>0</v>
      </c>
      <c>
        <v>0</v>
      </c>
      <c>
        <v>0</v>
      </c>
      <c>
        <v>0</v>
      </c>
    </row>
    <row>
      <c>
        <v>2400333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TR-3 M06_89600660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09:09:12</t>
        </is>
      </c>
      <c>
        <is>
          <t>26.10.2022 10:09:09</t>
        </is>
      </c>
      <c>
        <v>0.999166666</v>
      </c>
      <c>
        <v>1</v>
      </c>
      <c>
        <v>553</v>
      </c>
      <c>
        <v>0</v>
      </c>
      <c>
        <v>0</v>
      </c>
      <c>
        <v>0</v>
      </c>
      <c>
        <v>0</v>
      </c>
      <c>
        <v>0.999167</v>
      </c>
      <c>
        <v>552.539166</v>
      </c>
      <c>
        <v>0</v>
      </c>
      <c>
        <v>0</v>
      </c>
      <c>
        <v>0</v>
      </c>
      <c>
        <v>0</v>
      </c>
    </row>
    <row>
      <c>
        <v>2400334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K-4506 35-03-K04506_35-03-K04506_41972615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09:10:15</t>
        </is>
      </c>
      <c>
        <is>
          <t>26.10.2022 13:06:30</t>
        </is>
      </c>
      <c>
        <v>3.9375</v>
      </c>
      <c>
        <v>0</v>
      </c>
      <c>
        <v>834</v>
      </c>
      <c>
        <v>0</v>
      </c>
      <c>
        <v>0</v>
      </c>
      <c>
        <v>0</v>
      </c>
      <c>
        <v>0</v>
      </c>
      <c>
        <v>0</v>
      </c>
      <c>
        <v>3283.875</v>
      </c>
      <c>
        <v>0</v>
      </c>
      <c>
        <v>0</v>
      </c>
      <c>
        <v>0</v>
      </c>
      <c>
        <v>0</v>
      </c>
    </row>
    <row>
      <c>
        <v>2400330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TR-79 DEREKENARI 35-19-L00079_956667669_956667669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09:11:14</t>
        </is>
      </c>
      <c>
        <is>
          <t>26.10.2022 13:36:39</t>
        </is>
      </c>
      <c>
        <v>4.423611111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4.423611</v>
      </c>
      <c>
        <v>0</v>
      </c>
      <c>
        <v>0</v>
      </c>
      <c>
        <v>0</v>
      </c>
      <c>
        <v>0</v>
      </c>
    </row>
    <row>
      <c>
        <v>2400329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GÜMÜLDÜR M-11 35-25-M00011_A_56358356_56358356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26.10.2022 09:11:25</t>
        </is>
      </c>
      <c>
        <is>
          <t>26.10.2022 17:20:09</t>
        </is>
      </c>
      <c>
        <v>8.145555555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187.347778</v>
      </c>
      <c>
        <v>0</v>
      </c>
      <c>
        <v>0</v>
      </c>
      <c>
        <v>0</v>
      </c>
      <c>
        <v>0</v>
      </c>
    </row>
    <row>
      <c>
        <v>2400337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DM-08/10-A 45-71-M00288_953188248_953188248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09:12:44</t>
        </is>
      </c>
      <c>
        <is>
          <t>26.10.2022 11:46:09</t>
        </is>
      </c>
      <c>
        <v>2.556944444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7.670833</v>
      </c>
      <c>
        <v>0</v>
      </c>
      <c>
        <v>0</v>
      </c>
      <c>
        <v>0</v>
      </c>
      <c>
        <v>0</v>
      </c>
    </row>
    <row>
      <c>
        <v>2400332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35-23-M00022_C_56366118_56366118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09:13:18</t>
        </is>
      </c>
      <c>
        <is>
          <t>26.10.2022 17:14:26</t>
        </is>
      </c>
      <c>
        <v>8.018888888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1010.38</v>
      </c>
      <c>
        <v>0</v>
      </c>
      <c>
        <v>0</v>
      </c>
      <c>
        <v>0</v>
      </c>
      <c>
        <v>0</v>
      </c>
    </row>
    <row>
      <c>
        <v>2400340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35-22-M00085_ÇİLEME-MALTA-SANCAKLI M08_50066539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09:14:35</t>
        </is>
      </c>
      <c>
        <is>
          <t>26.10.2022 15:32:53</t>
        </is>
      </c>
      <c>
        <v>6.305</v>
      </c>
      <c>
        <v>7</v>
      </c>
      <c>
        <v>1071</v>
      </c>
      <c>
        <v>0</v>
      </c>
      <c>
        <v>0</v>
      </c>
      <c>
        <v>0</v>
      </c>
      <c>
        <v>0</v>
      </c>
      <c>
        <v>44.135</v>
      </c>
      <c>
        <v>6752.655</v>
      </c>
      <c>
        <v>0</v>
      </c>
      <c>
        <v>0</v>
      </c>
      <c>
        <v>0</v>
      </c>
      <c>
        <v>0</v>
      </c>
    </row>
    <row>
      <c>
        <v>2400335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ARDIÇ MAHALLESİ TR-9 35-21-L00130_D_56378007_56378007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09:15:44</t>
        </is>
      </c>
      <c>
        <is>
          <t>26.10.2022 11:58:54</t>
        </is>
      </c>
      <c>
        <v>2.719444444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165.886111</v>
      </c>
      <c>
        <v>0</v>
      </c>
      <c>
        <v>0</v>
      </c>
      <c>
        <v>0</v>
      </c>
      <c>
        <v>0</v>
      </c>
    </row>
    <row>
      <c>
        <v>2400336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YİĞİTLER KÖK 35-27-M00707_KARMEZ-2 M06_72159085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09:16:34</t>
        </is>
      </c>
      <c>
        <is>
          <t>26.10.2022 14:52:02</t>
        </is>
      </c>
      <c>
        <v>5.591111111</v>
      </c>
      <c>
        <v>76</v>
      </c>
      <c>
        <v>204</v>
      </c>
      <c>
        <v>0</v>
      </c>
      <c>
        <v>0</v>
      </c>
      <c>
        <v>0</v>
      </c>
      <c>
        <v>0</v>
      </c>
      <c>
        <v>424.924444</v>
      </c>
      <c>
        <v>1140.586667</v>
      </c>
      <c>
        <v>0</v>
      </c>
      <c>
        <v>0</v>
      </c>
      <c>
        <v>0</v>
      </c>
      <c>
        <v>0</v>
      </c>
    </row>
    <row>
      <c>
        <v>2400338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M-1026 35-04-M01026__72410599_72410599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09:16:59</t>
        </is>
      </c>
      <c>
        <is>
          <t>26.10.2022 10:41:05</t>
        </is>
      </c>
      <c>
        <v>1.401666666</v>
      </c>
      <c>
        <v>0</v>
      </c>
      <c>
        <v>125</v>
      </c>
      <c>
        <v>0</v>
      </c>
      <c>
        <v>0</v>
      </c>
      <c>
        <v>0</v>
      </c>
      <c>
        <v>0</v>
      </c>
      <c>
        <v>0</v>
      </c>
      <c>
        <v>175.208333</v>
      </c>
      <c>
        <v>0</v>
      </c>
      <c>
        <v>0</v>
      </c>
      <c>
        <v>0</v>
      </c>
      <c>
        <v>0</v>
      </c>
    </row>
    <row>
      <c>
        <v>2400339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M-1026 35-04-M01026__72410598_72410598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09:18:07</t>
        </is>
      </c>
      <c>
        <is>
          <t>26.10.2022 10:40:14</t>
        </is>
      </c>
      <c>
        <v>1.368611111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87.591111</v>
      </c>
      <c>
        <v>0</v>
      </c>
      <c>
        <v>0</v>
      </c>
      <c>
        <v>0</v>
      </c>
      <c>
        <v>0</v>
      </c>
    </row>
    <row>
      <c>
        <v>2400351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K-2678 35-03-K02678_35-03-K02678_2359672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09:29:16</t>
        </is>
      </c>
      <c>
        <is>
          <t>26.10.2022 12:56:08</t>
        </is>
      </c>
      <c>
        <v>3.447777777</v>
      </c>
      <c>
        <v>0</v>
      </c>
      <c>
        <v>782</v>
      </c>
      <c>
        <v>0</v>
      </c>
      <c>
        <v>0</v>
      </c>
      <c>
        <v>0</v>
      </c>
      <c>
        <v>0</v>
      </c>
      <c>
        <v>0</v>
      </c>
      <c>
        <v>2696.162222</v>
      </c>
      <c>
        <v>0</v>
      </c>
      <c>
        <v>0</v>
      </c>
      <c>
        <v>0</v>
      </c>
      <c>
        <v>0</v>
      </c>
    </row>
    <row>
      <c>
        <v>2400352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SÜLEYMANLI KÖK 45-72-L00299_SÜLEYMANLI PETROL TR KUZEY SAĞ ÇIKIŞI L04_2331424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09:29:38</t>
        </is>
      </c>
      <c>
        <is>
          <t>26.10.2022 09:57:24</t>
        </is>
      </c>
      <c>
        <v>0.462777777</v>
      </c>
      <c>
        <v>2</v>
      </c>
      <c>
        <v>593</v>
      </c>
      <c>
        <v>0</v>
      </c>
      <c>
        <v>0</v>
      </c>
      <c>
        <v>0</v>
      </c>
      <c>
        <v>0</v>
      </c>
      <c>
        <v>0.925556</v>
      </c>
      <c>
        <v>274.427222</v>
      </c>
      <c>
        <v>0</v>
      </c>
      <c>
        <v>0</v>
      </c>
      <c>
        <v>0</v>
      </c>
      <c>
        <v>0</v>
      </c>
    </row>
    <row>
      <c>
        <v>2400349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SEYREK TR-7 KÖK 35-28-M00379_GÜNERLİ M05_2329493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09:31:03</t>
        </is>
      </c>
      <c>
        <is>
          <t>26.10.2022 10:32:32</t>
        </is>
      </c>
      <c>
        <v>1.024722222</v>
      </c>
      <c>
        <v>20</v>
      </c>
      <c>
        <v>97</v>
      </c>
      <c>
        <v>0</v>
      </c>
      <c>
        <v>0</v>
      </c>
      <c>
        <v>0</v>
      </c>
      <c>
        <v>0</v>
      </c>
      <c>
        <v>20.494444</v>
      </c>
      <c>
        <v>99.398056</v>
      </c>
      <c>
        <v>0</v>
      </c>
      <c>
        <v>0</v>
      </c>
      <c>
        <v>0</v>
      </c>
      <c>
        <v>0</v>
      </c>
    </row>
    <row>
      <c>
        <v>2400346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35-15-A00004_EMİRLİOVA L07_2121823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09:32:15</t>
        </is>
      </c>
      <c>
        <is>
          <t>26.10.2022 12:43:19</t>
        </is>
      </c>
      <c>
        <v>3.184444444</v>
      </c>
      <c>
        <v>0</v>
      </c>
      <c>
        <v>1</v>
      </c>
      <c>
        <v>12</v>
      </c>
      <c>
        <v>322</v>
      </c>
      <c>
        <v>54</v>
      </c>
      <c>
        <v>697</v>
      </c>
      <c>
        <v>0</v>
      </c>
      <c>
        <v>3.184444</v>
      </c>
      <c>
        <v>38.213333</v>
      </c>
      <c>
        <v>1025.391111</v>
      </c>
      <c>
        <v>171.96</v>
      </c>
      <c>
        <v>2219.557777</v>
      </c>
    </row>
    <row>
      <c>
        <v>2400354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SELENDİ DM 45-81-M00001_HatBaşıAyırıcı_53135495 M14_53135495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09:37:04</t>
        </is>
      </c>
      <c>
        <is>
          <t>26.10.2022 16:25:11</t>
        </is>
      </c>
      <c>
        <v>6.801944444</v>
      </c>
      <c>
        <v>0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20.405833</v>
      </c>
      <c>
        <v>0</v>
      </c>
    </row>
    <row>
      <c>
        <v>2400355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45-79-M00069_DADAĞLI FİDERİ M17_2076608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09:40:12</t>
        </is>
      </c>
      <c>
        <is>
          <t>26.10.2022 09:44:43</t>
        </is>
      </c>
      <c>
        <v>0.075277777</v>
      </c>
      <c>
        <v>0</v>
      </c>
      <c>
        <v>0</v>
      </c>
      <c>
        <v>25</v>
      </c>
      <c>
        <v>126</v>
      </c>
      <c>
        <v>37</v>
      </c>
      <c>
        <v>546</v>
      </c>
      <c>
        <v>0</v>
      </c>
      <c>
        <v>0</v>
      </c>
      <c>
        <v>1.881944</v>
      </c>
      <c>
        <v>9.485</v>
      </c>
      <c>
        <v>2.785278</v>
      </c>
      <c>
        <v>41.101666</v>
      </c>
    </row>
    <row>
      <c>
        <v>2400363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KARAKÖY TR-1 45-83-L00295_DIREK TIPI TRAFO HUCRESI H01_2106738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09:44:05</t>
        </is>
      </c>
      <c>
        <is>
          <t>26.10.2022 13:18:36</t>
        </is>
      </c>
      <c>
        <v>3.575277777</v>
      </c>
      <c>
        <v>0</v>
      </c>
      <c>
        <v>0</v>
      </c>
      <c>
        <v>0</v>
      </c>
      <c>
        <v>0</v>
      </c>
      <c>
        <v>0</v>
      </c>
      <c>
        <v>119</v>
      </c>
      <c>
        <v>0</v>
      </c>
      <c>
        <v>0</v>
      </c>
      <c>
        <v>0</v>
      </c>
      <c>
        <v>0</v>
      </c>
      <c>
        <v>0</v>
      </c>
      <c>
        <v>425.458055</v>
      </c>
    </row>
    <row>
      <c>
        <v>2400358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VELİLER KÖK 35-31-L00116_CERİTLER L03_2119151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09:44:18</t>
        </is>
      </c>
      <c>
        <is>
          <t>26.10.2022 10:26:02</t>
        </is>
      </c>
      <c>
        <v>0.695555555</v>
      </c>
      <c>
        <v>0</v>
      </c>
      <c>
        <v>0</v>
      </c>
      <c>
        <v>8</v>
      </c>
      <c>
        <v>1078</v>
      </c>
      <c>
        <v>0</v>
      </c>
      <c>
        <v>0</v>
      </c>
      <c>
        <v>0</v>
      </c>
      <c>
        <v>0</v>
      </c>
      <c>
        <v>5.564444</v>
      </c>
      <c>
        <v>749.808888</v>
      </c>
      <c>
        <v>0</v>
      </c>
      <c>
        <v>0</v>
      </c>
    </row>
    <row>
      <c>
        <v>2400359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L-346 MANİSA BURCU SİTESİ 35-18-L00346_950441821_950441821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09:45:27</t>
        </is>
      </c>
      <c>
        <is>
          <t>26.10.2022 10:22:15</t>
        </is>
      </c>
      <c>
        <v>0.613333333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1.226667</v>
      </c>
    </row>
    <row>
      <c>
        <v>2400376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35-14-A00002_DM1/TR3 ŞEHİR-3 M05_72378540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10:03:38</t>
        </is>
      </c>
      <c>
        <is>
          <t>26.10.2022 16:42:32</t>
        </is>
      </c>
      <c>
        <v>6.648333333</v>
      </c>
      <c>
        <v>0</v>
      </c>
      <c>
        <v>3613</v>
      </c>
      <c>
        <v>0</v>
      </c>
      <c>
        <v>0</v>
      </c>
      <c>
        <v>0</v>
      </c>
      <c>
        <v>0</v>
      </c>
      <c>
        <v>0</v>
      </c>
      <c>
        <v>24020.428332</v>
      </c>
      <c>
        <v>0</v>
      </c>
      <c>
        <v>0</v>
      </c>
      <c>
        <v>0</v>
      </c>
      <c>
        <v>0</v>
      </c>
    </row>
    <row>
      <c>
        <v>2400373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HAYKIRAN TR-1 35-28-M00200__72372588_72372588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26.10.2022 10:04:13</t>
        </is>
      </c>
      <c>
        <is>
          <t>26.10.2022 10:40:13</t>
        </is>
      </c>
      <c>
        <v>0.6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</row>
    <row>
      <c>
        <v>2400372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 35-17-M00201__72371900_72371900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26.10.2022 10:04:17</t>
        </is>
      </c>
      <c>
        <is>
          <t>26.10.2022 10:56:32</t>
        </is>
      </c>
      <c>
        <v>0.870833333</v>
      </c>
      <c>
        <v>0</v>
      </c>
      <c>
        <v>0</v>
      </c>
      <c>
        <v>0</v>
      </c>
      <c>
        <v>192</v>
      </c>
      <c>
        <v>0</v>
      </c>
      <c>
        <v>0</v>
      </c>
      <c>
        <v>0</v>
      </c>
      <c>
        <v>0</v>
      </c>
      <c>
        <v>0</v>
      </c>
      <c>
        <v>167.2</v>
      </c>
      <c>
        <v>0</v>
      </c>
      <c>
        <v>0</v>
      </c>
    </row>
    <row>
      <c>
        <v>2400362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TR-39 35-23-L00039_C_56397916_56397916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26.10.2022 10:08:16</t>
        </is>
      </c>
      <c>
        <is>
          <t>26.10.2022 13:18:02</t>
        </is>
      </c>
      <c>
        <v>3.162777777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135.999444</v>
      </c>
      <c>
        <v>0</v>
      </c>
      <c>
        <v>0</v>
      </c>
      <c>
        <v>0</v>
      </c>
      <c>
        <v>0</v>
      </c>
    </row>
    <row>
      <c>
        <v>2400375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K-684 35-03-K00684_35-03-K00684_2376510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26.10.2022 10:08:26</t>
        </is>
      </c>
      <c>
        <is>
          <t>26.10.2022 18:13:00</t>
        </is>
      </c>
      <c>
        <v>8.076111111</v>
      </c>
      <c>
        <v>0</v>
      </c>
      <c>
        <v>742</v>
      </c>
      <c>
        <v>0</v>
      </c>
      <c>
        <v>0</v>
      </c>
      <c>
        <v>0</v>
      </c>
      <c>
        <v>0</v>
      </c>
      <c>
        <v>0</v>
      </c>
      <c>
        <v>5992.474444</v>
      </c>
      <c>
        <v>0</v>
      </c>
      <c>
        <v>0</v>
      </c>
      <c>
        <v>0</v>
      </c>
      <c>
        <v>0</v>
      </c>
    </row>
    <row>
      <c>
        <v>2400379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HASALAN TR-1 45-78-L00386_49323886_56406094_56406094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10:09:14</t>
        </is>
      </c>
      <c>
        <is>
          <t>26.10.2022 14:14:27</t>
        </is>
      </c>
      <c>
        <v>4.086944444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220.695</v>
      </c>
      <c>
        <v>0</v>
      </c>
      <c>
        <v>0</v>
      </c>
      <c>
        <v>0</v>
      </c>
      <c>
        <v>0</v>
      </c>
    </row>
    <row>
      <c>
        <v>2400384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BEYLER ÇAYIRI TR-7 35-16-M00732_60493350_60985232_60985232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10:11:35</t>
        </is>
      </c>
      <c>
        <is>
          <t>26.10.2022 11:48:26</t>
        </is>
      </c>
      <c>
        <v>1.614166666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6.456667</v>
      </c>
      <c>
        <v>0</v>
      </c>
      <c>
        <v>0</v>
      </c>
      <c>
        <v>0</v>
      </c>
      <c>
        <v>0</v>
      </c>
    </row>
    <row>
      <c>
        <v>2400390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45-78-M00305_TAYTAN MERKEZ ÇIKIŞ M01_65651002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10:13:09</t>
        </is>
      </c>
      <c>
        <is>
          <t>26.10.2022 11:45:17</t>
        </is>
      </c>
      <c>
        <v>1.535555555</v>
      </c>
      <c>
        <v>5</v>
      </c>
      <c>
        <v>529</v>
      </c>
      <c>
        <v>0</v>
      </c>
      <c>
        <v>0</v>
      </c>
      <c>
        <v>0</v>
      </c>
      <c>
        <v>0</v>
      </c>
      <c>
        <v>7.677778</v>
      </c>
      <c>
        <v>812.308889</v>
      </c>
      <c>
        <v>0</v>
      </c>
      <c>
        <v>0</v>
      </c>
      <c>
        <v>0</v>
      </c>
      <c>
        <v>0</v>
      </c>
    </row>
    <row>
      <c>
        <v>2400386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M-1276 35-03-M01276_910324363_910324363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10:15:51</t>
        </is>
      </c>
      <c>
        <is>
          <t>26.10.2022 17:46:04</t>
        </is>
      </c>
      <c>
        <v>7.503611111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37.518056</v>
      </c>
      <c>
        <v>0</v>
      </c>
      <c>
        <v>0</v>
      </c>
      <c>
        <v>0</v>
      </c>
      <c>
        <v>0</v>
      </c>
    </row>
    <row>
      <c>
        <v>2400391</v>
      </c>
      <c>
        <v>1</v>
      </c>
      <c>
        <is>
          <t>İZMİR</t>
        </is>
      </c>
      <c>
        <v>SELÇUK</v>
      </c>
      <c>
        <is>
          <t>KÖK</t>
        </is>
      </c>
      <c t="inlineStr">
        <is>
          <t>GÖKÇEALAN KÖK 35-13-L00401_GÖKÇEALAN L02_66680416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10:18:25</t>
        </is>
      </c>
      <c>
        <is>
          <t>26.10.2022 17:10:27</t>
        </is>
      </c>
      <c>
        <v>6.867222222</v>
      </c>
      <c>
        <v>0</v>
      </c>
      <c>
        <v>0</v>
      </c>
      <c>
        <v>0</v>
      </c>
      <c>
        <v>0</v>
      </c>
      <c>
        <v>44</v>
      </c>
      <c>
        <v>687</v>
      </c>
      <c>
        <v>0</v>
      </c>
      <c>
        <v>0</v>
      </c>
      <c>
        <v>0</v>
      </c>
      <c>
        <v>0</v>
      </c>
      <c>
        <v>302.157778</v>
      </c>
      <c>
        <v>4717.781667</v>
      </c>
    </row>
    <row>
      <c>
        <v>2400396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K-3812 35-03-K03812_35-03-K03812_41914697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10:20:45</t>
        </is>
      </c>
      <c>
        <is>
          <t>26.10.2022 16:49:55</t>
        </is>
      </c>
      <c>
        <v>6.486111111</v>
      </c>
      <c>
        <v>0</v>
      </c>
      <c>
        <v>634</v>
      </c>
      <c>
        <v>0</v>
      </c>
      <c>
        <v>0</v>
      </c>
      <c>
        <v>0</v>
      </c>
      <c>
        <v>0</v>
      </c>
      <c>
        <v>0</v>
      </c>
      <c>
        <v>4112.194444</v>
      </c>
      <c>
        <v>0</v>
      </c>
      <c>
        <v>0</v>
      </c>
      <c>
        <v>0</v>
      </c>
      <c>
        <v>0</v>
      </c>
    </row>
    <row>
      <c>
        <v>2400389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TR-1 45-78-M00761_DIREK TIPI TRAFO HUCRESI H01_2112376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10:20:53</t>
        </is>
      </c>
      <c>
        <is>
          <t>26.10.2022 11:00:59</t>
        </is>
      </c>
      <c>
        <v>0.668333333</v>
      </c>
      <c>
        <v>0</v>
      </c>
      <c>
        <v>0</v>
      </c>
      <c>
        <v>0</v>
      </c>
      <c>
        <v>0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64.16</v>
      </c>
    </row>
    <row>
      <c>
        <v>2400395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SERİNYAYLA KERİMLİ MAH. TR-1 45-73-L00001_C_56404989_56404989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26.10.2022 10:22:08</t>
        </is>
      </c>
      <c>
        <is>
          <t>26.10.2022 12:18:36</t>
        </is>
      </c>
      <c>
        <v>1.941111111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34.94</v>
      </c>
    </row>
    <row>
      <c>
        <v>2400394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TR-67 35-19-L00067_5858112_56377362_56377362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26.10.2022 10:24:29</t>
        </is>
      </c>
      <c>
        <is>
          <t>26.10.2022 10:54:58</t>
        </is>
      </c>
      <c>
        <v>0.508055555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30.991389</v>
      </c>
      <c>
        <v>0</v>
      </c>
      <c>
        <v>0</v>
      </c>
      <c>
        <v>0</v>
      </c>
      <c>
        <v>0</v>
      </c>
    </row>
    <row>
      <c>
        <v>2400392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10:26:50</t>
        </is>
      </c>
      <c>
        <is>
          <t>26.10.2022 10:45:53</t>
        </is>
      </c>
      <c>
        <v>0.3175</v>
      </c>
      <c>
        <v>19</v>
      </c>
      <c>
        <v>81</v>
      </c>
      <c>
        <v>0</v>
      </c>
      <c>
        <v>0</v>
      </c>
      <c>
        <v>0</v>
      </c>
      <c>
        <v>0</v>
      </c>
      <c>
        <v>6.0325</v>
      </c>
      <c>
        <v>25.7175</v>
      </c>
      <c>
        <v>0</v>
      </c>
      <c>
        <v>0</v>
      </c>
      <c>
        <v>0</v>
      </c>
      <c>
        <v>0</v>
      </c>
    </row>
    <row>
      <c>
        <v>2400397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TR-68 ÇAYIRÇEŞME 35-19-L00068_956681817_956681817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10:27:22</t>
        </is>
      </c>
      <c>
        <is>
          <t>26.10.2022 11:24:50</t>
        </is>
      </c>
      <c>
        <v>0.957777777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1.915556</v>
      </c>
      <c>
        <v>0</v>
      </c>
      <c>
        <v>0</v>
      </c>
      <c>
        <v>0</v>
      </c>
      <c>
        <v>0</v>
      </c>
    </row>
    <row>
      <c>
        <v>2400398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GÜMÜLDÜR DM-3 (M-29) 35-25-M00029_A_65498347_65498347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26.10.2022 10:30:39</t>
        </is>
      </c>
      <c>
        <is>
          <t>26.10.2022 18:10:13</t>
        </is>
      </c>
      <c>
        <v>7.659444444</v>
      </c>
      <c>
        <v>0</v>
      </c>
      <c>
        <v>33</v>
      </c>
      <c>
        <v>0</v>
      </c>
      <c>
        <v>0</v>
      </c>
      <c>
        <v>0</v>
      </c>
      <c>
        <v>0</v>
      </c>
      <c>
        <v>0</v>
      </c>
      <c>
        <v>252.761667</v>
      </c>
      <c>
        <v>0</v>
      </c>
      <c>
        <v>0</v>
      </c>
      <c>
        <v>0</v>
      </c>
      <c>
        <v>0</v>
      </c>
    </row>
    <row>
      <c>
        <v>2400399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OĞLANANASI TR-15 35-22-M00689_955292563_955292563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10:33:23</t>
        </is>
      </c>
      <c>
        <is>
          <t>26.10.2022 11:29:26</t>
        </is>
      </c>
      <c>
        <v>0.934166666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0.934167</v>
      </c>
      <c>
        <v>0</v>
      </c>
      <c>
        <v>0</v>
      </c>
      <c>
        <v>0</v>
      </c>
      <c>
        <v>0</v>
      </c>
    </row>
    <row>
      <c>
        <v>2400401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K-243 35-04-K00243_A_72410593_72410593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10:42:19</t>
        </is>
      </c>
      <c>
        <is>
          <t>26.10.2022 13:23:53</t>
        </is>
      </c>
      <c>
        <v>2.692777777</v>
      </c>
      <c>
        <v>0</v>
      </c>
      <c>
        <v>52</v>
      </c>
      <c>
        <v>0</v>
      </c>
      <c>
        <v>0</v>
      </c>
      <c>
        <v>0</v>
      </c>
      <c>
        <v>0</v>
      </c>
      <c>
        <v>0</v>
      </c>
      <c>
        <v>140.024444</v>
      </c>
      <c>
        <v>0</v>
      </c>
      <c>
        <v>0</v>
      </c>
      <c>
        <v>0</v>
      </c>
      <c>
        <v>0</v>
      </c>
    </row>
    <row>
      <c>
        <v>2400408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DERBENT ALTI TST KÖK 45-83-M00127_AKÇAPINAR M02_72202043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10:52:49</t>
        </is>
      </c>
      <c>
        <is>
          <t>26.10.2022 11:22:35</t>
        </is>
      </c>
      <c>
        <v>0.496111111</v>
      </c>
      <c>
        <v>2</v>
      </c>
      <c>
        <v>28</v>
      </c>
      <c>
        <v>0</v>
      </c>
      <c>
        <v>0</v>
      </c>
      <c>
        <v>0</v>
      </c>
      <c>
        <v>0</v>
      </c>
      <c>
        <v>0.992222</v>
      </c>
      <c>
        <v>13.891111</v>
      </c>
      <c>
        <v>0</v>
      </c>
      <c>
        <v>0</v>
      </c>
      <c>
        <v>0</v>
      </c>
      <c>
        <v>0</v>
      </c>
    </row>
    <row>
      <c>
        <v>2400413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TR-13 45-81-M00013_945625512_945625512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10:54:19</t>
        </is>
      </c>
      <c>
        <is>
          <t>26.10.2022 15:05:43</t>
        </is>
      </c>
      <c>
        <v>4.19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4.19</v>
      </c>
      <c>
        <v>0</v>
      </c>
      <c>
        <v>0</v>
      </c>
    </row>
    <row>
      <c>
        <v>2400412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DM-25/14 45-71-M00053_953215715_953215715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10:56:13</t>
        </is>
      </c>
      <c>
        <is>
          <t>26.10.2022 17:11:57</t>
        </is>
      </c>
      <c>
        <v>6.262222222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43.835556</v>
      </c>
      <c>
        <v>0</v>
      </c>
      <c>
        <v>0</v>
      </c>
      <c>
        <v>0</v>
      </c>
      <c>
        <v>0</v>
      </c>
    </row>
    <row>
      <c>
        <v>2400419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K-2337 35-03-K02337_910384713_910384713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11:06:59</t>
        </is>
      </c>
      <c>
        <is>
          <t>26.10.2022 17:50:20</t>
        </is>
      </c>
      <c>
        <v>6.7225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60.5025</v>
      </c>
      <c>
        <v>0</v>
      </c>
      <c>
        <v>0</v>
      </c>
      <c>
        <v>0</v>
      </c>
      <c>
        <v>0</v>
      </c>
    </row>
    <row>
      <c>
        <v>2400423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BOZDAĞ TR-8 35-15-L00287_C_56361898_56361898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26.10.2022 11:17:26</t>
        </is>
      </c>
      <c>
        <is>
          <t>26.10.2022 15:49:38</t>
        </is>
      </c>
      <c>
        <v>4.536666666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72.586667</v>
      </c>
    </row>
    <row>
      <c>
        <v>2400440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M-999 35-09-M00999_M-1509 M04_47389818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26.10.2022 11:20:00</t>
        </is>
      </c>
      <c>
        <is>
          <t>26.10.2022 12:14:03</t>
        </is>
      </c>
      <c>
        <v>0.900833333</v>
      </c>
      <c>
        <v>1</v>
      </c>
      <c>
        <v>6900</v>
      </c>
      <c>
        <v>0</v>
      </c>
      <c>
        <v>0</v>
      </c>
      <c>
        <v>0</v>
      </c>
      <c>
        <v>0</v>
      </c>
      <c>
        <v>0.900833</v>
      </c>
      <c>
        <v>6215.749998</v>
      </c>
      <c>
        <v>0</v>
      </c>
      <c>
        <v>0</v>
      </c>
      <c>
        <v>0</v>
      </c>
      <c>
        <v>0</v>
      </c>
    </row>
    <row>
      <c>
        <v>2400435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TR-10 35-15-M00010_950383473_950383473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26.10.2022 11:27:18</t>
        </is>
      </c>
      <c>
        <is>
          <t>26.10.2022 12:02:32</t>
        </is>
      </c>
      <c>
        <v>0.587222222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2.936111</v>
      </c>
      <c>
        <v>0</v>
      </c>
      <c>
        <v>0</v>
      </c>
      <c>
        <v>0</v>
      </c>
      <c>
        <v>0</v>
      </c>
    </row>
    <row>
      <c>
        <v>2400431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İMBAT DM 35-15-M00370_HALK ENERJİ GES M03_2107624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11:28:33</t>
        </is>
      </c>
      <c>
        <is>
          <t>26.10.2022 13:32:33</t>
        </is>
      </c>
      <c>
        <v>2.066666666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16.533333</v>
      </c>
      <c>
        <v>0</v>
      </c>
    </row>
    <row>
      <c>
        <v>2400437</v>
      </c>
      <c>
        <v>1</v>
      </c>
      <c>
        <is>
          <t>MANİSA</t>
        </is>
      </c>
      <c>
        <v>DEMİRCİ</v>
      </c>
      <c>
        <is>
          <t>KÖK</t>
        </is>
      </c>
      <c t="inlineStr">
        <is>
          <t>YARBASAN KÖK 45-74-M00119_ESKİ YARBASAN M02_72246696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11:30:41</t>
        </is>
      </c>
      <c>
        <is>
          <t>26.10.2022 12:18:39</t>
        </is>
      </c>
      <c>
        <v>0.799444444</v>
      </c>
      <c>
        <v>0</v>
      </c>
      <c>
        <v>0</v>
      </c>
      <c>
        <v>0</v>
      </c>
      <c>
        <v>0</v>
      </c>
      <c>
        <v>7</v>
      </c>
      <c>
        <v>590</v>
      </c>
      <c>
        <v>0</v>
      </c>
      <c>
        <v>0</v>
      </c>
      <c>
        <v>0</v>
      </c>
      <c>
        <v>0</v>
      </c>
      <c>
        <v>5.596111</v>
      </c>
      <c>
        <v>471.672222</v>
      </c>
    </row>
    <row>
      <c>
        <v>2400439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KULAKSIZLAR KÖK 45-72-L00839_SIRÇALI L04_66574838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11:32:50</t>
        </is>
      </c>
      <c>
        <is>
          <t>26.10.2022 13:54:33</t>
        </is>
      </c>
      <c>
        <v>2.361944444</v>
      </c>
      <c>
        <v>0</v>
      </c>
      <c>
        <v>0</v>
      </c>
      <c>
        <v>4</v>
      </c>
      <c>
        <v>0</v>
      </c>
      <c>
        <v>23</v>
      </c>
      <c>
        <v>0</v>
      </c>
      <c>
        <v>0</v>
      </c>
      <c>
        <v>0</v>
      </c>
      <c>
        <v>9.447778</v>
      </c>
      <c>
        <v>0</v>
      </c>
      <c>
        <v>54.324722</v>
      </c>
      <c>
        <v>0</v>
      </c>
    </row>
    <row>
      <c>
        <v>2400443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M-448 35-03-M00448_35-03-M00448_2365707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26.10.2022 11:36:08</t>
        </is>
      </c>
      <c>
        <is>
          <t>26.10.2022 14:43:36</t>
        </is>
      </c>
      <c>
        <v>3.124444444</v>
      </c>
      <c>
        <v>0</v>
      </c>
      <c>
        <v>320</v>
      </c>
      <c>
        <v>0</v>
      </c>
      <c>
        <v>0</v>
      </c>
      <c>
        <v>0</v>
      </c>
      <c>
        <v>0</v>
      </c>
      <c>
        <v>0</v>
      </c>
      <c>
        <v>999.822222</v>
      </c>
      <c>
        <v>0</v>
      </c>
      <c>
        <v>0</v>
      </c>
      <c>
        <v>0</v>
      </c>
      <c>
        <v>0</v>
      </c>
    </row>
    <row>
      <c>
        <v>2400444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ULUCAK DM-2/18 35-27-M00943_DM-2/13 M02_61239187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11:43:05</t>
        </is>
      </c>
      <c>
        <is>
          <t>26.10.2022 11:47:00</t>
        </is>
      </c>
      <c>
        <v>0.065277777</v>
      </c>
      <c>
        <v>12</v>
      </c>
      <c>
        <v>2764</v>
      </c>
      <c>
        <v>0</v>
      </c>
      <c>
        <v>0</v>
      </c>
      <c>
        <v>0</v>
      </c>
      <c>
        <v>0</v>
      </c>
      <c>
        <v>0.783333</v>
      </c>
      <c>
        <v>180.427776</v>
      </c>
      <c>
        <v>0</v>
      </c>
      <c>
        <v>0</v>
      </c>
      <c>
        <v>0</v>
      </c>
      <c>
        <v>0</v>
      </c>
    </row>
    <row>
      <c>
        <v>2400447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URGANLI TR-7 45-83-M00550_DAŞKANLAR M01_72145624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11:48:25</t>
        </is>
      </c>
      <c>
        <is>
          <t>26.10.2022 12:27:35</t>
        </is>
      </c>
      <c>
        <v>0.652777777</v>
      </c>
      <c>
        <v>1</v>
      </c>
      <c>
        <v>74</v>
      </c>
      <c>
        <v>0</v>
      </c>
      <c>
        <v>0</v>
      </c>
      <c>
        <v>0</v>
      </c>
      <c>
        <v>0</v>
      </c>
      <c>
        <v>0.652778</v>
      </c>
      <c>
        <v>48.305555</v>
      </c>
      <c>
        <v>0</v>
      </c>
      <c>
        <v>0</v>
      </c>
      <c>
        <v>0</v>
      </c>
      <c>
        <v>0</v>
      </c>
    </row>
    <row>
      <c>
        <v>2400446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K-3773 35-04-K03773_B_56367194_56367194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11:52:15</t>
        </is>
      </c>
      <c>
        <is>
          <t>26.10.2022 12:34:10</t>
        </is>
      </c>
      <c>
        <v>0.698611111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27.245833</v>
      </c>
      <c>
        <v>0</v>
      </c>
      <c>
        <v>0</v>
      </c>
      <c>
        <v>0</v>
      </c>
      <c>
        <v>0</v>
      </c>
    </row>
    <row>
      <c>
        <v>2400449</v>
      </c>
      <c>
        <v>1</v>
      </c>
      <c>
        <is>
          <t>MANİSA</t>
        </is>
      </c>
      <c>
        <v>SARUHANLI</v>
      </c>
      <c>
        <is>
          <t>Dağıtım Transformatörü</t>
        </is>
      </c>
      <c t="inlineStr">
        <is>
          <t>TR-72 TARIMSAL SULAMA 45-80-M01072_45-80-M01072_2363521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26.10.2022 11:55:28</t>
        </is>
      </c>
      <c>
        <is>
          <t>26.10.2022 13:31:27</t>
        </is>
      </c>
      <c>
        <v>1.599722222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15.997222</v>
      </c>
      <c>
        <v>0</v>
      </c>
      <c>
        <v>0</v>
      </c>
      <c>
        <v>0</v>
      </c>
      <c>
        <v>0</v>
      </c>
    </row>
    <row>
      <c>
        <v>2400450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KARDEMİR DM 35-17-M00242_HABAŞ-2 M15_2336079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11:59:55</t>
        </is>
      </c>
      <c>
        <is>
          <t>26.10.2022 12:06:11</t>
        </is>
      </c>
      <c>
        <v>0.104444444</v>
      </c>
      <c>
        <v>4</v>
      </c>
      <c>
        <v>0</v>
      </c>
      <c>
        <v>0</v>
      </c>
      <c>
        <v>0</v>
      </c>
      <c>
        <v>0</v>
      </c>
      <c>
        <v>0</v>
      </c>
      <c>
        <v>0.417778</v>
      </c>
      <c>
        <v>0</v>
      </c>
      <c>
        <v>0</v>
      </c>
      <c>
        <v>0</v>
      </c>
      <c>
        <v>0</v>
      </c>
      <c>
        <v>0</v>
      </c>
    </row>
    <row>
      <c>
        <v>2400555</v>
      </c>
      <c>
        <v>1</v>
      </c>
      <c>
        <is>
          <t>İZMİR</t>
        </is>
      </c>
      <c>
        <v>ÇEŞME</v>
      </c>
      <c>
        <is>
          <t>TM Fideri</t>
        </is>
      </c>
      <c t="inlineStr">
        <is>
          <t>ALAÇATI TM 35-18-A00005_URLA-1 M09_2311010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12:11:00</t>
        </is>
      </c>
      <c>
        <is>
          <t>26.10.2022 14:36:29</t>
        </is>
      </c>
      <c>
        <v>2.424801666</v>
      </c>
      <c>
        <v>0</v>
      </c>
      <c>
        <v>0</v>
      </c>
      <c>
        <v>10</v>
      </c>
      <c>
        <v>1</v>
      </c>
      <c>
        <v>32</v>
      </c>
      <c>
        <v>369</v>
      </c>
      <c>
        <v>0</v>
      </c>
      <c>
        <v>0</v>
      </c>
      <c>
        <v>24.248017</v>
      </c>
      <c>
        <v>2.424802</v>
      </c>
      <c>
        <v>77.593653</v>
      </c>
      <c>
        <v>894.751815</v>
      </c>
    </row>
    <row>
      <c>
        <v>2400455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M-263 35-09-M00263_M-261 M04_47547858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26.10.2022 12:12:24</t>
        </is>
      </c>
      <c>
        <is>
          <t>26.10.2022 14:26:46</t>
        </is>
      </c>
      <c>
        <v>2.239444444</v>
      </c>
      <c>
        <v>1</v>
      </c>
      <c>
        <v>0</v>
      </c>
      <c>
        <v>0</v>
      </c>
      <c>
        <v>0</v>
      </c>
      <c>
        <v>0</v>
      </c>
      <c>
        <v>0</v>
      </c>
      <c>
        <v>2.239444</v>
      </c>
      <c>
        <v>0</v>
      </c>
      <c>
        <v>0</v>
      </c>
      <c>
        <v>0</v>
      </c>
      <c>
        <v>0</v>
      </c>
      <c>
        <v>0</v>
      </c>
    </row>
    <row>
      <c>
        <v>2400458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M06_72124446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12:14:10</t>
        </is>
      </c>
      <c>
        <is>
          <t>26.10.2022 17:30:26</t>
        </is>
      </c>
      <c>
        <v>5.271111111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669.431111</v>
      </c>
      <c>
        <v>0</v>
      </c>
      <c>
        <v>0</v>
      </c>
      <c>
        <v>0</v>
      </c>
      <c>
        <v>0</v>
      </c>
    </row>
    <row>
      <c>
        <v>2400465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TR-2/91-1 45-83-L00160_A_56395960_56395960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26.10.2022 12:18:34</t>
        </is>
      </c>
      <c>
        <is>
          <t>26.10.2022 14:02:17</t>
        </is>
      </c>
      <c>
        <v>1.728611111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25.929167</v>
      </c>
      <c>
        <v>0</v>
      </c>
      <c>
        <v>0</v>
      </c>
      <c>
        <v>0</v>
      </c>
      <c>
        <v>0</v>
      </c>
    </row>
    <row>
      <c>
        <v>2400464</v>
      </c>
      <c>
        <v>1</v>
      </c>
      <c>
        <is>
          <t>İZMİR</t>
        </is>
      </c>
      <c>
        <v>BERGAMA</v>
      </c>
      <c>
        <is>
          <t>TM Fideri</t>
        </is>
      </c>
      <c t="inlineStr">
        <is>
          <t>BERGAMA TM 35-16-A00004_BERGAMA-1 M14_2314375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12:20:28</t>
        </is>
      </c>
      <c>
        <is>
          <t>26.10.2022 13:00:08</t>
        </is>
      </c>
      <c>
        <v>0.661111111</v>
      </c>
      <c>
        <v>20</v>
      </c>
      <c>
        <v>27120</v>
      </c>
      <c>
        <v>0</v>
      </c>
      <c>
        <v>0</v>
      </c>
      <c>
        <v>0</v>
      </c>
      <c>
        <v>0</v>
      </c>
      <c>
        <v>13.222222</v>
      </c>
      <c>
        <v>17929.33333</v>
      </c>
      <c>
        <v>0</v>
      </c>
      <c>
        <v>0</v>
      </c>
      <c>
        <v>0</v>
      </c>
      <c>
        <v>0</v>
      </c>
    </row>
    <row>
      <c>
        <v>2400460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TR-1 KÖK 45-78-M00305_TAYTAN MERKEZ ÇIKIŞ M01_65651002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26.10.2022 12:20:29</t>
        </is>
      </c>
      <c>
        <is>
          <t>26.10.2022 12:55:43</t>
        </is>
      </c>
      <c>
        <v>0.587222222</v>
      </c>
      <c>
        <v>5</v>
      </c>
      <c>
        <v>529</v>
      </c>
      <c>
        <v>0</v>
      </c>
      <c>
        <v>0</v>
      </c>
      <c>
        <v>0</v>
      </c>
      <c>
        <v>0</v>
      </c>
      <c>
        <v>2.936111</v>
      </c>
      <c>
        <v>310.640555</v>
      </c>
      <c>
        <v>0</v>
      </c>
      <c>
        <v>0</v>
      </c>
      <c>
        <v>0</v>
      </c>
      <c>
        <v>0</v>
      </c>
    </row>
    <row>
      <c>
        <v>2400467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SİNDELLİ TR-2 45-72-L00480_956516843_956516843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12:24:20</t>
        </is>
      </c>
      <c>
        <is>
          <t>26.10.2022 13:15:47</t>
        </is>
      </c>
      <c>
        <v>0.8575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0.8575</v>
      </c>
    </row>
    <row>
      <c>
        <v>2400468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HARMANDALI KÖK 45-71-M00061_NURİ SORMAN M11_72231093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12:25:19</t>
        </is>
      </c>
      <c>
        <is>
          <t>26.10.2022 14:21:18</t>
        </is>
      </c>
      <c>
        <v>1.933055555</v>
      </c>
      <c>
        <v>49</v>
      </c>
      <c>
        <v>25</v>
      </c>
      <c>
        <v>0</v>
      </c>
      <c>
        <v>0</v>
      </c>
      <c>
        <v>0</v>
      </c>
      <c>
        <v>0</v>
      </c>
      <c>
        <v>94.719722</v>
      </c>
      <c>
        <v>48.326389</v>
      </c>
      <c>
        <v>0</v>
      </c>
      <c>
        <v>0</v>
      </c>
      <c>
        <v>0</v>
      </c>
      <c>
        <v>0</v>
      </c>
    </row>
    <row>
      <c>
        <v>2400470</v>
      </c>
      <c>
        <v>1</v>
      </c>
      <c>
        <is>
          <t>MANİSA</t>
        </is>
      </c>
      <c>
        <v>GÖLMARMARA</v>
      </c>
      <c>
        <is>
          <t>KÖK</t>
        </is>
      </c>
      <c t="inlineStr">
        <is>
          <t>HACIVELİLER KÖK 45-85-L00035_HACIVELİLER KÖY L02_2321298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12:29:26</t>
        </is>
      </c>
      <c>
        <is>
          <t>26.10.2022 16:58:03</t>
        </is>
      </c>
      <c>
        <v>4.476944444</v>
      </c>
      <c>
        <v>0</v>
      </c>
      <c>
        <v>0</v>
      </c>
      <c>
        <v>6</v>
      </c>
      <c>
        <v>12</v>
      </c>
      <c>
        <v>5</v>
      </c>
      <c>
        <v>110</v>
      </c>
      <c>
        <v>0</v>
      </c>
      <c>
        <v>0</v>
      </c>
      <c>
        <v>26.861667</v>
      </c>
      <c>
        <v>53.723333</v>
      </c>
      <c>
        <v>22.384722</v>
      </c>
      <c>
        <v>492.463889</v>
      </c>
    </row>
    <row>
      <c>
        <v>2400472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TR-116 35-15-M00116_950364723_950364723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12:34:31</t>
        </is>
      </c>
      <c>
        <is>
          <t>26.10.2022 14:19:45</t>
        </is>
      </c>
      <c>
        <v>1.753888888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19.292778</v>
      </c>
      <c>
        <v>0</v>
      </c>
      <c>
        <v>0</v>
      </c>
      <c>
        <v>0</v>
      </c>
      <c>
        <v>0</v>
      </c>
    </row>
    <row>
      <c>
        <v>2400476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45-71-M00188_HatBaşıAyırıcı_53134641 M02_53134641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12:38:41</t>
        </is>
      </c>
      <c>
        <is>
          <t>26.10.2022 15:44:25</t>
        </is>
      </c>
      <c>
        <v>3.095555555</v>
      </c>
      <c>
        <v>0</v>
      </c>
      <c>
        <v>56</v>
      </c>
      <c>
        <v>0</v>
      </c>
      <c>
        <v>0</v>
      </c>
      <c>
        <v>0</v>
      </c>
      <c>
        <v>0</v>
      </c>
      <c>
        <v>0</v>
      </c>
      <c>
        <v>173.351111</v>
      </c>
      <c>
        <v>0</v>
      </c>
      <c>
        <v>0</v>
      </c>
      <c>
        <v>0</v>
      </c>
      <c>
        <v>0</v>
      </c>
    </row>
    <row>
      <c>
        <v>2400478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M-2224 KIRIKLAR TR-1 35-03-M02224_99414246_99414246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12:46:22</t>
        </is>
      </c>
      <c>
        <is>
          <t>26.10.2022 18:53:57</t>
        </is>
      </c>
      <c>
        <v>6.126388888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6.126389</v>
      </c>
      <c>
        <v>0</v>
      </c>
      <c>
        <v>0</v>
      </c>
      <c>
        <v>0</v>
      </c>
      <c>
        <v>0</v>
      </c>
    </row>
    <row>
      <c>
        <v>2400479</v>
      </c>
      <c>
        <v>1</v>
      </c>
      <c>
        <is>
          <t>İZMİR</t>
        </is>
      </c>
      <c>
        <v>ÇİĞLİ</v>
      </c>
      <c>
        <is>
          <t>AG Fideri</t>
        </is>
      </c>
      <c t="inlineStr">
        <is>
          <t>M-2088 35-09-M02088_A_60983308_60983308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12:48:16</t>
        </is>
      </c>
      <c>
        <is>
          <t>26.10.2022 13:27:15</t>
        </is>
      </c>
      <c>
        <v>0.649722222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45.480556</v>
      </c>
      <c>
        <v>0</v>
      </c>
      <c>
        <v>0</v>
      </c>
      <c>
        <v>0</v>
      </c>
      <c>
        <v>0</v>
      </c>
    </row>
    <row>
      <c>
        <v>2400481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K-1207 35-01-K01207_35-01-K01207_61193389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12:59:16</t>
        </is>
      </c>
      <c>
        <is>
          <t>26.10.2022 16:32:02</t>
        </is>
      </c>
      <c>
        <v>3.546111111</v>
      </c>
      <c>
        <v>0</v>
      </c>
      <c>
        <v>402</v>
      </c>
      <c>
        <v>0</v>
      </c>
      <c>
        <v>0</v>
      </c>
      <c>
        <v>0</v>
      </c>
      <c>
        <v>0</v>
      </c>
      <c>
        <v>0</v>
      </c>
      <c>
        <v>1425.536667</v>
      </c>
      <c>
        <v>0</v>
      </c>
      <c>
        <v>0</v>
      </c>
      <c>
        <v>0</v>
      </c>
      <c>
        <v>0</v>
      </c>
    </row>
    <row>
      <c>
        <v>2400521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35-16-A00002_TR-107 M09_2055201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26.10.2022 13:00:36</t>
        </is>
      </c>
      <c>
        <is>
          <t>26.10.2022 16:29:22</t>
        </is>
      </c>
      <c>
        <v>3.479444444</v>
      </c>
      <c>
        <v>0</v>
      </c>
      <c>
        <v>697</v>
      </c>
      <c>
        <v>0</v>
      </c>
      <c>
        <v>0</v>
      </c>
      <c>
        <v>0</v>
      </c>
      <c>
        <v>0</v>
      </c>
      <c>
        <v>0</v>
      </c>
      <c>
        <v>2425.172777</v>
      </c>
      <c>
        <v>0</v>
      </c>
      <c>
        <v>0</v>
      </c>
      <c>
        <v>0</v>
      </c>
      <c>
        <v>0</v>
      </c>
    </row>
    <row>
      <c>
        <v>2400483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DM08/TR01 45-73-M00017_DM-8/40 M05_66749582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13:00:40</t>
        </is>
      </c>
      <c>
        <is>
          <t>26.10.2022 17:01:01</t>
        </is>
      </c>
      <c>
        <v>4.005833333</v>
      </c>
      <c>
        <v>0</v>
      </c>
      <c>
        <v>344</v>
      </c>
      <c>
        <v>0</v>
      </c>
      <c>
        <v>0</v>
      </c>
      <c>
        <v>0</v>
      </c>
      <c>
        <v>0</v>
      </c>
      <c>
        <v>0</v>
      </c>
      <c>
        <v>1378.006667</v>
      </c>
      <c>
        <v>0</v>
      </c>
      <c>
        <v>0</v>
      </c>
      <c>
        <v>0</v>
      </c>
      <c>
        <v>0</v>
      </c>
    </row>
    <row>
      <c>
        <v>2400489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M. TELLİ TARIMSAL GRUP SULAMA 35-32-L00032_946412398_946412398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13:06:58</t>
        </is>
      </c>
      <c>
        <is>
          <t>26.10.2022 14:46:58</t>
        </is>
      </c>
      <c>
        <v>1.666666666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1.666667</v>
      </c>
      <c>
        <v>0</v>
      </c>
      <c>
        <v>0</v>
      </c>
    </row>
    <row>
      <c>
        <v>2400486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KARAVELİLER TR-1 KÖK 35-20-L00137_KIZILCAOVA L03_2328879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26.10.2022 13:07:11</t>
        </is>
      </c>
      <c>
        <is>
          <t>26.10.2022 13:37:20</t>
        </is>
      </c>
      <c>
        <v>0.5025</v>
      </c>
      <c>
        <v>31</v>
      </c>
      <c>
        <v>630</v>
      </c>
      <c>
        <v>0</v>
      </c>
      <c>
        <v>0</v>
      </c>
      <c>
        <v>0</v>
      </c>
      <c>
        <v>0</v>
      </c>
      <c>
        <v>15.5775</v>
      </c>
      <c>
        <v>316.575</v>
      </c>
      <c>
        <v>0</v>
      </c>
      <c>
        <v>0</v>
      </c>
      <c>
        <v>0</v>
      </c>
      <c>
        <v>0</v>
      </c>
    </row>
    <row>
      <c>
        <v>2400488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35-13-A00004_KÖYLER-ÇAMLIK L14_65986062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13:08:15</t>
        </is>
      </c>
      <c>
        <is>
          <t>26.10.2022 17:12:41</t>
        </is>
      </c>
      <c>
        <v>4.073888888</v>
      </c>
      <c>
        <v>0</v>
      </c>
      <c>
        <v>5</v>
      </c>
      <c>
        <v>44</v>
      </c>
      <c>
        <v>313</v>
      </c>
      <c>
        <v>78</v>
      </c>
      <c>
        <v>1435</v>
      </c>
      <c>
        <v>0</v>
      </c>
      <c>
        <v>20.369444</v>
      </c>
      <c>
        <v>179.251111</v>
      </c>
      <c>
        <v>1275.127222</v>
      </c>
      <c>
        <v>317.763333</v>
      </c>
      <c>
        <v>5846.030554</v>
      </c>
    </row>
    <row>
      <c>
        <v>2400493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M-1555 35-08-M01555_35-08-M01555_41976288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13:12:40</t>
        </is>
      </c>
      <c>
        <is>
          <t>26.10.2022 14:43:44</t>
        </is>
      </c>
      <c>
        <v>1.517777777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65.264444</v>
      </c>
      <c>
        <v>0</v>
      </c>
      <c>
        <v>0</v>
      </c>
      <c>
        <v>0</v>
      </c>
      <c>
        <v>0</v>
      </c>
    </row>
    <row>
      <c>
        <v>2400495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SALİHLİ TM 45-78-A00004_HatBaşıAyırıcı_53140381 M08_53140381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13:14:25</t>
        </is>
      </c>
      <c>
        <is>
          <t>26.10.2022 15:08:51</t>
        </is>
      </c>
      <c>
        <v>1.907222222</v>
      </c>
      <c>
        <v>24</v>
      </c>
      <c>
        <v>16</v>
      </c>
      <c>
        <v>0</v>
      </c>
      <c>
        <v>0</v>
      </c>
      <c>
        <v>0</v>
      </c>
      <c>
        <v>0</v>
      </c>
      <c>
        <v>45.773333</v>
      </c>
      <c>
        <v>30.515556</v>
      </c>
      <c>
        <v>0</v>
      </c>
      <c>
        <v>0</v>
      </c>
      <c>
        <v>0</v>
      </c>
      <c>
        <v>0</v>
      </c>
    </row>
    <row>
      <c>
        <v>2400496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L-197/1 35-18-L00629_950460577_950460577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13:18:28</t>
        </is>
      </c>
      <c>
        <is>
          <t>26.10.2022 15:10:55</t>
        </is>
      </c>
      <c>
        <v>1.874166666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3.748333</v>
      </c>
      <c>
        <v>0</v>
      </c>
      <c>
        <v>0</v>
      </c>
    </row>
    <row>
      <c>
        <v>2400494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K-1526 35-02-K01526_35-02-K01526_2348780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13:18:47</t>
        </is>
      </c>
      <c>
        <is>
          <t>26.10.2022 16:53:55</t>
        </is>
      </c>
      <c>
        <v>3.585555555</v>
      </c>
      <c>
        <v>0</v>
      </c>
      <c>
        <v>467</v>
      </c>
      <c>
        <v>0</v>
      </c>
      <c>
        <v>0</v>
      </c>
      <c>
        <v>0</v>
      </c>
      <c>
        <v>0</v>
      </c>
      <c>
        <v>0</v>
      </c>
      <c>
        <v>1674.454444</v>
      </c>
      <c>
        <v>0</v>
      </c>
      <c>
        <v>0</v>
      </c>
      <c>
        <v>0</v>
      </c>
      <c>
        <v>0</v>
      </c>
    </row>
    <row>
      <c>
        <v>2400502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K-3488 35-04-K03488_B_56355475_56355475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13:20:26</t>
        </is>
      </c>
      <c>
        <is>
          <t>26.10.2022 14:11:33</t>
        </is>
      </c>
      <c>
        <v>0.851944444</v>
      </c>
      <c>
        <v>0</v>
      </c>
      <c>
        <v>162</v>
      </c>
      <c>
        <v>0</v>
      </c>
      <c>
        <v>0</v>
      </c>
      <c>
        <v>0</v>
      </c>
      <c>
        <v>0</v>
      </c>
      <c>
        <v>0</v>
      </c>
      <c>
        <v>138.015</v>
      </c>
      <c>
        <v>0</v>
      </c>
      <c>
        <v>0</v>
      </c>
      <c>
        <v>0</v>
      </c>
      <c>
        <v>0</v>
      </c>
    </row>
    <row>
      <c>
        <v>2400498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ASARLIK TR-17 35-28-M00173_A TR17-A2b_5798583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13:20:58</t>
        </is>
      </c>
      <c>
        <is>
          <t>26.10.2022 19:47:10</t>
        </is>
      </c>
      <c>
        <v>6.436666666</v>
      </c>
      <c>
        <v>0</v>
      </c>
      <c>
        <v>49</v>
      </c>
      <c>
        <v>0</v>
      </c>
      <c>
        <v>0</v>
      </c>
      <c>
        <v>0</v>
      </c>
      <c>
        <v>0</v>
      </c>
      <c>
        <v>0</v>
      </c>
      <c>
        <v>315.396667</v>
      </c>
      <c>
        <v>0</v>
      </c>
      <c>
        <v>0</v>
      </c>
      <c>
        <v>0</v>
      </c>
      <c>
        <v>0</v>
      </c>
    </row>
    <row>
      <c>
        <v>2400505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35-15-A00001_LİBERO L07_83647584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13:22:18</t>
        </is>
      </c>
      <c>
        <is>
          <t>26.10.2022 15:23:00</t>
        </is>
      </c>
      <c>
        <v>2.011666666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138.805</v>
      </c>
      <c>
        <v>0</v>
      </c>
      <c>
        <v>0</v>
      </c>
      <c>
        <v>0</v>
      </c>
      <c>
        <v>0</v>
      </c>
    </row>
    <row>
      <c>
        <v>2400501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M-396 35-09-M00396_97602591_97602591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13:24:36</t>
        </is>
      </c>
      <c>
        <is>
          <t>26.10.2022 13:57:20</t>
        </is>
      </c>
      <c>
        <v>0.545555555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2.182222</v>
      </c>
      <c>
        <v>0</v>
      </c>
      <c>
        <v>0</v>
      </c>
      <c>
        <v>0</v>
      </c>
      <c>
        <v>0</v>
      </c>
    </row>
    <row>
      <c>
        <v>2400500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K-3488 35-04-K03488_C_56355422_56355422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13:24:59</t>
        </is>
      </c>
      <c>
        <is>
          <t>26.10.2022 14:10:42</t>
        </is>
      </c>
      <c>
        <v>0.761944444</v>
      </c>
      <c>
        <v>0</v>
      </c>
      <c>
        <v>226</v>
      </c>
      <c>
        <v>0</v>
      </c>
      <c>
        <v>0</v>
      </c>
      <c>
        <v>0</v>
      </c>
      <c>
        <v>0</v>
      </c>
      <c>
        <v>0</v>
      </c>
      <c>
        <v>172.199444</v>
      </c>
      <c>
        <v>0</v>
      </c>
      <c>
        <v>0</v>
      </c>
      <c>
        <v>0</v>
      </c>
      <c>
        <v>0</v>
      </c>
    </row>
    <row>
      <c>
        <v>2400508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ÇANDARLI TATİL KÖYÜ KÖK-11 35-30-M00079_ÇANDARLI TATİL KÖYÜ M04_72085968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13:34:15</t>
        </is>
      </c>
      <c>
        <is>
          <t>26.10.2022 15:50:06</t>
        </is>
      </c>
      <c>
        <v>2.264166666</v>
      </c>
      <c>
        <v>0</v>
      </c>
      <c>
        <v>0</v>
      </c>
      <c>
        <v>20</v>
      </c>
      <c>
        <v>1346</v>
      </c>
      <c>
        <v>0</v>
      </c>
      <c>
        <v>0</v>
      </c>
      <c>
        <v>0</v>
      </c>
      <c>
        <v>0</v>
      </c>
      <c>
        <v>45.283333</v>
      </c>
      <c>
        <v>3047.568332</v>
      </c>
      <c>
        <v>0</v>
      </c>
      <c>
        <v>0</v>
      </c>
    </row>
    <row>
      <c>
        <v>2400509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K-405 35-02-K00405_35-02-K00405_65676718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26.10.2022 13:35:15</t>
        </is>
      </c>
      <c>
        <is>
          <t>26.10.2022 15:15:00</t>
        </is>
      </c>
      <c>
        <v>1.6625</v>
      </c>
      <c>
        <v>0</v>
      </c>
      <c>
        <v>370</v>
      </c>
      <c>
        <v>0</v>
      </c>
      <c>
        <v>0</v>
      </c>
      <c>
        <v>0</v>
      </c>
      <c>
        <v>0</v>
      </c>
      <c>
        <v>0</v>
      </c>
      <c>
        <v>615.125</v>
      </c>
      <c>
        <v>0</v>
      </c>
      <c>
        <v>0</v>
      </c>
      <c>
        <v>0</v>
      </c>
      <c>
        <v>0</v>
      </c>
    </row>
    <row>
      <c>
        <v>2400511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MENEMEN DM-7 35-28-M00967_6600298_56393173_56393173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13:35:24</t>
        </is>
      </c>
      <c>
        <is>
          <t>26.10.2022 14:26:12</t>
        </is>
      </c>
      <c>
        <v>0.846666666</v>
      </c>
      <c>
        <v>0</v>
      </c>
      <c>
        <v>152</v>
      </c>
      <c>
        <v>0</v>
      </c>
      <c>
        <v>0</v>
      </c>
      <c>
        <v>0</v>
      </c>
      <c>
        <v>0</v>
      </c>
      <c>
        <v>0</v>
      </c>
      <c>
        <v>128.693333</v>
      </c>
      <c>
        <v>0</v>
      </c>
      <c>
        <v>0</v>
      </c>
      <c>
        <v>0</v>
      </c>
      <c>
        <v>0</v>
      </c>
    </row>
    <row>
      <c>
        <v>2400507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K-4180 35-02-K04180_35-02-K04180_2377290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13:36:39</t>
        </is>
      </c>
      <c>
        <is>
          <t>26.10.2022 16:45:30</t>
        </is>
      </c>
      <c>
        <v>3.1475</v>
      </c>
      <c>
        <v>0</v>
      </c>
      <c>
        <v>449</v>
      </c>
      <c>
        <v>0</v>
      </c>
      <c>
        <v>0</v>
      </c>
      <c>
        <v>0</v>
      </c>
      <c>
        <v>0</v>
      </c>
      <c>
        <v>0</v>
      </c>
      <c>
        <v>1413.2275</v>
      </c>
      <c>
        <v>0</v>
      </c>
      <c>
        <v>0</v>
      </c>
      <c>
        <v>0</v>
      </c>
      <c>
        <v>0</v>
      </c>
    </row>
    <row>
      <c>
        <v>2400520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35-02-A00004_BAYRAKLI M04_2087805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13:45:45</t>
        </is>
      </c>
      <c>
        <is>
          <t>26.10.2022 18:31:07</t>
        </is>
      </c>
      <c>
        <v>4.756111111</v>
      </c>
      <c>
        <v>26</v>
      </c>
      <c>
        <v>40572</v>
      </c>
      <c>
        <v>0</v>
      </c>
      <c>
        <v>0</v>
      </c>
      <c>
        <v>0</v>
      </c>
      <c>
        <v>0</v>
      </c>
      <c>
        <v>123.658889</v>
      </c>
      <c>
        <v>192964.939995</v>
      </c>
      <c>
        <v>0</v>
      </c>
      <c>
        <v>0</v>
      </c>
      <c>
        <v>0</v>
      </c>
      <c>
        <v>0</v>
      </c>
    </row>
    <row>
      <c>
        <v>2400527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USLU DEMİR KÖK 35-28-M00758_AVOD M04_2312008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13:56:16</t>
        </is>
      </c>
      <c>
        <is>
          <t>26.10.2022 15:45:22</t>
        </is>
      </c>
      <c>
        <v>1.818333333</v>
      </c>
      <c>
        <v>25</v>
      </c>
      <c>
        <v>115</v>
      </c>
      <c>
        <v>0</v>
      </c>
      <c>
        <v>0</v>
      </c>
      <c>
        <v>0</v>
      </c>
      <c>
        <v>0</v>
      </c>
      <c>
        <v>45.458333</v>
      </c>
      <c>
        <v>209.108333</v>
      </c>
      <c>
        <v>0</v>
      </c>
      <c>
        <v>0</v>
      </c>
      <c>
        <v>0</v>
      </c>
      <c>
        <v>0</v>
      </c>
    </row>
    <row>
      <c>
        <v>2400526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TR-74 35-19-L00074_956693331_956693331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14:02:47</t>
        </is>
      </c>
      <c>
        <is>
          <t>26.10.2022 14:56:47</t>
        </is>
      </c>
      <c>
        <v>0.9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</v>
      </c>
      <c>
        <v>0</v>
      </c>
      <c>
        <v>0</v>
      </c>
      <c>
        <v>0</v>
      </c>
      <c>
        <v>0</v>
      </c>
    </row>
    <row>
      <c>
        <v>2400530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L-250 35-18-L00250_950439771_950439771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14:04:13</t>
        </is>
      </c>
      <c>
        <is>
          <t>26.10.2022 15:48:38</t>
        </is>
      </c>
      <c>
        <v>1.740277777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12.181944</v>
      </c>
      <c>
        <v>0</v>
      </c>
      <c>
        <v>0</v>
      </c>
    </row>
    <row>
      <c>
        <v>2400533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MAVİ KÖŞE TR-1 KÖK 35-17-M00224_HatBaşıAyırıcı_65357749 M03_65357749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14:05:53</t>
        </is>
      </c>
      <c>
        <is>
          <t>26.10.2022 15:43:53</t>
        </is>
      </c>
      <c>
        <v>1.633333333</v>
      </c>
      <c>
        <v>2</v>
      </c>
      <c>
        <v>105</v>
      </c>
      <c>
        <v>0</v>
      </c>
      <c>
        <v>0</v>
      </c>
      <c>
        <v>0</v>
      </c>
      <c>
        <v>0</v>
      </c>
      <c>
        <v>3.266667</v>
      </c>
      <c>
        <v>171.5</v>
      </c>
      <c>
        <v>0</v>
      </c>
      <c>
        <v>0</v>
      </c>
      <c>
        <v>0</v>
      </c>
      <c>
        <v>0</v>
      </c>
    </row>
    <row>
      <c>
        <v>2400531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M05_71994403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14:09:08</t>
        </is>
      </c>
      <c>
        <is>
          <t>26.10.2022 14:32:35</t>
        </is>
      </c>
      <c>
        <v>0.390833333</v>
      </c>
      <c>
        <v>0</v>
      </c>
      <c>
        <v>0</v>
      </c>
      <c>
        <v>3</v>
      </c>
      <c>
        <v>347</v>
      </c>
      <c>
        <v>12</v>
      </c>
      <c>
        <v>579</v>
      </c>
      <c>
        <v>0</v>
      </c>
      <c>
        <v>0</v>
      </c>
      <c>
        <v>1.1725</v>
      </c>
      <c>
        <v>135.619167</v>
      </c>
      <c>
        <v>4.69</v>
      </c>
      <c>
        <v>226.2925</v>
      </c>
    </row>
    <row>
      <c>
        <v>2400539</v>
      </c>
      <c>
        <v>1</v>
      </c>
      <c>
        <is>
          <t>MANİSA</t>
        </is>
      </c>
      <c>
        <v>SARIGÖL</v>
      </c>
      <c>
        <is>
          <t>KÖK</t>
        </is>
      </c>
      <c t="inlineStr">
        <is>
          <t>TIRAZLI KÖK 45-79-M00079_BAHARLAR M06_72036244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26.10.2022 14:15:45</t>
        </is>
      </c>
      <c>
        <is>
          <t>26.10.2022 14:16:08</t>
        </is>
      </c>
      <c>
        <v>0.006388888</v>
      </c>
      <c>
        <v>0</v>
      </c>
      <c>
        <v>3</v>
      </c>
      <c>
        <v>34</v>
      </c>
      <c>
        <v>738</v>
      </c>
      <c>
        <v>97</v>
      </c>
      <c>
        <v>1437</v>
      </c>
      <c>
        <v>0</v>
      </c>
      <c>
        <v>0.019167</v>
      </c>
      <c>
        <v>0.217222</v>
      </c>
      <c>
        <v>4.714999</v>
      </c>
      <c>
        <v>0.619722</v>
      </c>
      <c>
        <v>9.180832</v>
      </c>
    </row>
    <row>
      <c>
        <v>2400543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HACITUFAN-KARAAHMETLİ MAH. TR 45-77-L00165_DIREK TIPI TRAFO HUCRESI H01_2055548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14:17:15</t>
        </is>
      </c>
      <c>
        <is>
          <t>26.10.2022 16:42:30</t>
        </is>
      </c>
      <c>
        <v>2.420833333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43.575</v>
      </c>
      <c>
        <v>0</v>
      </c>
      <c>
        <v>0</v>
      </c>
    </row>
    <row>
      <c>
        <v>2400547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İM 35-24-A00001_YAYA KENT M09_2058920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26.10.2022 14:21:43</t>
        </is>
      </c>
      <c>
        <is>
          <t>26.10.2022 14:24:36</t>
        </is>
      </c>
      <c>
        <v>0.048055555</v>
      </c>
      <c>
        <v>2</v>
      </c>
      <c>
        <v>113</v>
      </c>
      <c>
        <v>10</v>
      </c>
      <c>
        <v>316</v>
      </c>
      <c>
        <v>23</v>
      </c>
      <c>
        <v>2158</v>
      </c>
      <c>
        <v>0.096111</v>
      </c>
      <c>
        <v>5.430278</v>
      </c>
      <c>
        <v>0.480556</v>
      </c>
      <c>
        <v>15.185555</v>
      </c>
      <c>
        <v>1.105278</v>
      </c>
      <c>
        <v>103.703888</v>
      </c>
    </row>
    <row>
      <c>
        <v>2400564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35-03-M00997_910174913_910174913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14:29:42</t>
        </is>
      </c>
      <c>
        <is>
          <t>26.10.2022 18:33:58</t>
        </is>
      </c>
      <c>
        <v>4.071111111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36.64</v>
      </c>
      <c>
        <v>0</v>
      </c>
      <c>
        <v>0</v>
      </c>
      <c>
        <v>0</v>
      </c>
      <c>
        <v>0</v>
      </c>
    </row>
    <row>
      <c>
        <v>2400570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BAĞARASI TR-7 35-23-M00176__79552657_79552657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14:35:21</t>
        </is>
      </c>
      <c>
        <is>
          <t>26.10.2022 15:48:01</t>
        </is>
      </c>
      <c>
        <v>1.211111111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124.744444</v>
      </c>
      <c>
        <v>0</v>
      </c>
      <c>
        <v>0</v>
      </c>
      <c>
        <v>0</v>
      </c>
      <c>
        <v>0</v>
      </c>
    </row>
    <row>
      <c>
        <v>2400576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L-444 35-18-L00444_950446779_950446779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26.10.2022 14:40:55</t>
        </is>
      </c>
      <c>
        <is>
          <t>26.10.2022 19:20:34</t>
        </is>
      </c>
      <c>
        <v>4.660833333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4.660833</v>
      </c>
      <c>
        <v>0</v>
      </c>
      <c>
        <v>0</v>
      </c>
    </row>
    <row>
      <c>
        <v>2400536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TR-41 35-23-L00041_B_60984675_60984675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26.10.2022 14:46:55</t>
        </is>
      </c>
      <c>
        <is>
          <t>26.10.2022 15:55:31</t>
        </is>
      </c>
      <c>
        <v>1.143333333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25.153333</v>
      </c>
      <c>
        <v>0</v>
      </c>
      <c>
        <v>0</v>
      </c>
      <c>
        <v>0</v>
      </c>
      <c>
        <v>0</v>
      </c>
    </row>
    <row>
      <c>
        <v>2400580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M-1335 KAYADİBİ KÖK 35-02-M01335_M-2625 M07_72281500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14:47:21</t>
        </is>
      </c>
      <c>
        <is>
          <t>26.10.2022 14:56:55</t>
        </is>
      </c>
      <c>
        <v>0.159444444</v>
      </c>
      <c>
        <v>0</v>
      </c>
      <c>
        <v>639</v>
      </c>
      <c>
        <v>0</v>
      </c>
      <c>
        <v>0</v>
      </c>
      <c>
        <v>0</v>
      </c>
      <c>
        <v>0</v>
      </c>
      <c>
        <v>0</v>
      </c>
      <c>
        <v>101.885</v>
      </c>
      <c>
        <v>0</v>
      </c>
      <c>
        <v>0</v>
      </c>
      <c>
        <v>0</v>
      </c>
      <c>
        <v>0</v>
      </c>
    </row>
    <row>
      <c>
        <v>2400586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L-196 (AYAYORGİ-1) 35-18-L00196_8504541_56372163_56372163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14:51:40</t>
        </is>
      </c>
      <c>
        <is>
          <t>26.10.2022 17:40:41</t>
        </is>
      </c>
      <c>
        <v>2.816944444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2.816944</v>
      </c>
      <c>
        <v>0</v>
      </c>
      <c>
        <v>0</v>
      </c>
    </row>
    <row>
      <c>
        <v>2400591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ARMUTLU DM-02/TR-25 35-27-L00415_98797726_98797726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14:55:42</t>
        </is>
      </c>
      <c>
        <is>
          <t>26.10.2022 16:51:43</t>
        </is>
      </c>
      <c>
        <v>1.933611111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40.605833</v>
      </c>
      <c>
        <v>0</v>
      </c>
      <c>
        <v>0</v>
      </c>
      <c>
        <v>0</v>
      </c>
      <c>
        <v>0</v>
      </c>
    </row>
    <row>
      <c>
        <v>2400597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BALLICA TR-5 45-72-L00554_B_72372154_72372154</t>
        </is>
      </c>
      <c>
        <v>AG Direk Değişimi</v>
      </c>
      <c>
        <v>Dağıtım-AG</v>
      </c>
      <c>
        <v>Uzun</v>
      </c>
      <c>
        <v>Şebeke işletmecisi </v>
      </c>
      <c>
        <v>Bildirimsiz</v>
      </c>
      <c>
        <is>
          <t>26.10.2022 14:57:27</t>
        </is>
      </c>
      <c>
        <is>
          <t>26.10.2022 21:10:56</t>
        </is>
      </c>
      <c>
        <v>6.224722222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6.224722</v>
      </c>
      <c>
        <v>0</v>
      </c>
      <c>
        <v>0</v>
      </c>
      <c>
        <v>0</v>
      </c>
      <c>
        <v>0</v>
      </c>
    </row>
    <row>
      <c>
        <v>2400613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DERBENT ALTI TST KÖK 45-83-M00127_AKÇAPINAR M02_72202043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15:03:38</t>
        </is>
      </c>
      <c>
        <is>
          <t>26.10.2022 18:56:35</t>
        </is>
      </c>
      <c>
        <v>3.8825</v>
      </c>
      <c>
        <v>2</v>
      </c>
      <c>
        <v>28</v>
      </c>
      <c>
        <v>0</v>
      </c>
      <c>
        <v>0</v>
      </c>
      <c>
        <v>0</v>
      </c>
      <c>
        <v>0</v>
      </c>
      <c>
        <v>7.765</v>
      </c>
      <c>
        <v>108.71</v>
      </c>
      <c>
        <v>0</v>
      </c>
      <c>
        <v>0</v>
      </c>
      <c>
        <v>0</v>
      </c>
      <c>
        <v>0</v>
      </c>
    </row>
    <row>
      <c>
        <v>2400603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ÇINARLIKUYU KÖK 45-71-M00188_HatBaşıAyırıcı_88207040 M02_88207040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15:05:05</t>
        </is>
      </c>
      <c>
        <is>
          <t>26.10.2022 15:09:35</t>
        </is>
      </c>
      <c>
        <v>0.075</v>
      </c>
      <c>
        <v>2</v>
      </c>
      <c>
        <v>361</v>
      </c>
      <c>
        <v>0</v>
      </c>
      <c>
        <v>0</v>
      </c>
      <c>
        <v>0</v>
      </c>
      <c>
        <v>0</v>
      </c>
      <c>
        <v>0.15</v>
      </c>
      <c>
        <v>27.075</v>
      </c>
      <c>
        <v>0</v>
      </c>
      <c>
        <v>0</v>
      </c>
      <c>
        <v>0</v>
      </c>
      <c>
        <v>0</v>
      </c>
    </row>
    <row>
      <c>
        <v>2400617</v>
      </c>
      <c>
        <v>1</v>
      </c>
      <c>
        <is>
          <t>MANİSA</t>
        </is>
      </c>
      <c>
        <v>SARIGÖL</v>
      </c>
      <c>
        <is>
          <t>Dağıtım Transformatörü</t>
        </is>
      </c>
      <c t="inlineStr">
        <is>
          <t>SARIGÖL TR-4 45-79-M00004_45-79-M00004_67097332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26.10.2022 15:06:25</t>
        </is>
      </c>
      <c>
        <is>
          <t>26.10.2022 15:47:14</t>
        </is>
      </c>
      <c>
        <v>0.680277777</v>
      </c>
      <c>
        <v>0</v>
      </c>
      <c>
        <v>0</v>
      </c>
      <c>
        <v>0</v>
      </c>
      <c>
        <v>143</v>
      </c>
      <c>
        <v>0</v>
      </c>
      <c>
        <v>0</v>
      </c>
      <c>
        <v>0</v>
      </c>
      <c>
        <v>0</v>
      </c>
      <c>
        <v>0</v>
      </c>
      <c>
        <v>97.279722</v>
      </c>
      <c>
        <v>0</v>
      </c>
      <c>
        <v>0</v>
      </c>
    </row>
    <row>
      <c>
        <v>2400619</v>
      </c>
      <c>
        <v>1</v>
      </c>
      <c>
        <is>
          <t>İZMİR</t>
        </is>
      </c>
      <c>
        <v>KONAK</v>
      </c>
      <c>
        <is>
          <t>TM Fideri</t>
        </is>
      </c>
      <c t="inlineStr">
        <is>
          <t>HİLAL KLASİK TM 35-01-A00011_YELER M14_2313920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15:10:25</t>
        </is>
      </c>
      <c>
        <is>
          <t>26.10.2022 16:08:07</t>
        </is>
      </c>
      <c>
        <v>0.961666666</v>
      </c>
      <c>
        <v>0</v>
      </c>
      <c>
        <v>2114</v>
      </c>
      <c>
        <v>0</v>
      </c>
      <c>
        <v>0</v>
      </c>
      <c>
        <v>0</v>
      </c>
      <c>
        <v>0</v>
      </c>
      <c>
        <v>0</v>
      </c>
      <c>
        <v>2032.963332</v>
      </c>
      <c>
        <v>0</v>
      </c>
      <c>
        <v>0</v>
      </c>
      <c>
        <v>0</v>
      </c>
      <c>
        <v>0</v>
      </c>
    </row>
    <row>
      <c>
        <v>2400620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M-1826 35-02-M01826_910153194_910153194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15:10:48</t>
        </is>
      </c>
      <c>
        <is>
          <t>26.10.2022 16:57:46</t>
        </is>
      </c>
      <c>
        <v>1.782777777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3.565556</v>
      </c>
      <c>
        <v>0</v>
      </c>
      <c>
        <v>0</v>
      </c>
      <c>
        <v>0</v>
      </c>
      <c>
        <v>0</v>
      </c>
    </row>
    <row>
      <c>
        <v>2400622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K-195 35-03-K00195_913406146_913406146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15:17:39</t>
        </is>
      </c>
      <c>
        <is>
          <t>26.10.2022 20:42:34</t>
        </is>
      </c>
      <c>
        <v>5.415277777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59.568056</v>
      </c>
      <c>
        <v>0</v>
      </c>
      <c>
        <v>0</v>
      </c>
      <c>
        <v>0</v>
      </c>
      <c>
        <v>0</v>
      </c>
    </row>
    <row>
      <c>
        <v>2400605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MAVİ KÖŞE TR-1 KÖK 35-17-M00224_KALABAK M03_66294404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26.10.2022 15:21:04</t>
        </is>
      </c>
      <c>
        <is>
          <t>26.10.2022 15:46:40</t>
        </is>
      </c>
      <c>
        <v>0.426666666</v>
      </c>
      <c>
        <v>2</v>
      </c>
      <c>
        <v>105</v>
      </c>
      <c>
        <v>0</v>
      </c>
      <c>
        <v>0</v>
      </c>
      <c>
        <v>0</v>
      </c>
      <c>
        <v>0</v>
      </c>
      <c>
        <v>0.853333</v>
      </c>
      <c>
        <v>44.8</v>
      </c>
      <c>
        <v>0</v>
      </c>
      <c>
        <v>0</v>
      </c>
      <c>
        <v>0</v>
      </c>
      <c>
        <v>0</v>
      </c>
    </row>
    <row>
      <c>
        <v>2400627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K-1247 35-01-K01247_912070536_912070536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26.10.2022 15:44:20</t>
        </is>
      </c>
      <c>
        <is>
          <t>26.10.2022 17:57:39</t>
        </is>
      </c>
      <c>
        <v>2.221944444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2.221944</v>
      </c>
      <c>
        <v>0</v>
      </c>
      <c>
        <v>0</v>
      </c>
      <c>
        <v>0</v>
      </c>
      <c>
        <v>0</v>
      </c>
    </row>
    <row>
      <c>
        <v>2400630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M-2542 35-02-M02542_BORNOVA 380 TM-LALETEPE M03_81703144</t>
        </is>
      </c>
      <c>
        <v>OG Atlama Arızası</v>
      </c>
      <c>
        <v>Dağıtım-OG</v>
      </c>
      <c>
        <v>Uzun</v>
      </c>
      <c>
        <v>Şebeke işletmecisi </v>
      </c>
      <c>
        <v>Bildirimsiz</v>
      </c>
      <c>
        <is>
          <t>26.10.2022 15:50:35</t>
        </is>
      </c>
      <c>
        <is>
          <t>26.10.2022 16:22:00</t>
        </is>
      </c>
      <c>
        <v>0.523611111</v>
      </c>
      <c>
        <v>3</v>
      </c>
      <c>
        <v>10619</v>
      </c>
      <c>
        <v>0</v>
      </c>
      <c>
        <v>0</v>
      </c>
      <c>
        <v>0</v>
      </c>
      <c>
        <v>0</v>
      </c>
      <c>
        <v>1.570833</v>
      </c>
      <c>
        <v>5560.226388</v>
      </c>
      <c>
        <v>0</v>
      </c>
      <c>
        <v>0</v>
      </c>
      <c>
        <v>0</v>
      </c>
      <c>
        <v>0</v>
      </c>
    </row>
    <row>
      <c>
        <v>2400629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45-81-M00044_KARABEYLER M02_72038296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15:52:15</t>
        </is>
      </c>
      <c>
        <is>
          <t>26.10.2022 16:46:14</t>
        </is>
      </c>
      <c>
        <v>0.899722222</v>
      </c>
      <c>
        <v>0</v>
      </c>
      <c>
        <v>1</v>
      </c>
      <c>
        <v>3</v>
      </c>
      <c>
        <v>586</v>
      </c>
      <c>
        <v>0</v>
      </c>
      <c>
        <v>0</v>
      </c>
      <c>
        <v>0</v>
      </c>
      <c>
        <v>0.899722</v>
      </c>
      <c>
        <v>2.699167</v>
      </c>
      <c>
        <v>527.237222</v>
      </c>
      <c>
        <v>0</v>
      </c>
      <c>
        <v>0</v>
      </c>
    </row>
    <row>
      <c>
        <v>2400632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KARAKOVA MEHMET BALABAN SULAMA GRB TR-4 35-15-M00336_A_79938875_79938875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15:53:58</t>
        </is>
      </c>
      <c>
        <is>
          <t>26.10.2022 18:13:49</t>
        </is>
      </c>
      <c>
        <v>2.330833333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20.9775</v>
      </c>
      <c>
        <v>0</v>
      </c>
      <c>
        <v>0</v>
      </c>
      <c>
        <v>0</v>
      </c>
      <c>
        <v>0</v>
      </c>
    </row>
    <row>
      <c>
        <v>2400644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L-166 35-18-L00166_950443277_950443277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16:03:36</t>
        </is>
      </c>
      <c>
        <is>
          <t>26.10.2022 17:51:11</t>
        </is>
      </c>
      <c>
        <v>1.793055555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1.793056</v>
      </c>
      <c>
        <v>0</v>
      </c>
      <c>
        <v>0</v>
      </c>
    </row>
    <row>
      <c>
        <v>2400646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TR-51 35-21-L00151_A_56376561_56376561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26.10.2022 16:05:25</t>
        </is>
      </c>
      <c>
        <is>
          <t>26.10.2022 20:03:38</t>
        </is>
      </c>
      <c>
        <v>3.970277777</v>
      </c>
      <c>
        <v>0</v>
      </c>
      <c>
        <v>35</v>
      </c>
      <c>
        <v>0</v>
      </c>
      <c>
        <v>0</v>
      </c>
      <c>
        <v>0</v>
      </c>
      <c>
        <v>0</v>
      </c>
      <c>
        <v>0</v>
      </c>
      <c>
        <v>138.959722</v>
      </c>
      <c>
        <v>0</v>
      </c>
      <c>
        <v>0</v>
      </c>
      <c>
        <v>0</v>
      </c>
      <c>
        <v>0</v>
      </c>
    </row>
    <row>
      <c>
        <v>2400661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M-2623 35-01-M02623_M-2620 M05_72296286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16:08:07</t>
        </is>
      </c>
      <c>
        <is>
          <t>26.10.2022 17:42:06</t>
        </is>
      </c>
      <c>
        <v>1.566388888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15.663889</v>
      </c>
      <c>
        <v>0</v>
      </c>
      <c>
        <v>0</v>
      </c>
      <c>
        <v>0</v>
      </c>
      <c>
        <v>0</v>
      </c>
    </row>
    <row>
      <c>
        <v>2400649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USLU DEMİR KÖK 35-28-M00758_HatBaşıAyırıcı_53133593 M05_53133593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16:08:24</t>
        </is>
      </c>
      <c>
        <is>
          <t>26.10.2022 18:36:42</t>
        </is>
      </c>
      <c>
        <v>2.471666666</v>
      </c>
      <c>
        <v>2</v>
      </c>
      <c>
        <v>115</v>
      </c>
      <c>
        <v>0</v>
      </c>
      <c>
        <v>0</v>
      </c>
      <c>
        <v>0</v>
      </c>
      <c>
        <v>0</v>
      </c>
      <c>
        <v>4.943333</v>
      </c>
      <c>
        <v>284.241667</v>
      </c>
      <c>
        <v>0</v>
      </c>
      <c>
        <v>0</v>
      </c>
      <c>
        <v>0</v>
      </c>
      <c>
        <v>0</v>
      </c>
    </row>
    <row>
      <c>
        <v>2400654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GÖZLET TR-1 45-80-M00129_956543965_956543965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16:12:07</t>
        </is>
      </c>
      <c>
        <is>
          <t>26.10.2022 18:05:00</t>
        </is>
      </c>
      <c>
        <v>1.881388888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1.881389</v>
      </c>
      <c>
        <v>0</v>
      </c>
      <c>
        <v>0</v>
      </c>
      <c>
        <v>0</v>
      </c>
      <c>
        <v>0</v>
      </c>
    </row>
    <row>
      <c>
        <v>2400665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DM-8/10C 45-71-M02000_953188783_953188783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16:13:09</t>
        </is>
      </c>
      <c>
        <is>
          <t>26.10.2022 18:08:39</t>
        </is>
      </c>
      <c>
        <v>1.925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1.925</v>
      </c>
      <c>
        <v>0</v>
      </c>
      <c>
        <v>0</v>
      </c>
      <c>
        <v>0</v>
      </c>
      <c>
        <v>0</v>
      </c>
    </row>
    <row>
      <c>
        <v>2400650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K-1740 35-01-K01740_35-01-K01740_2347748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26.10.2022 16:13:50</t>
        </is>
      </c>
      <c>
        <is>
          <t>26.10.2022 16:44:20</t>
        </is>
      </c>
      <c>
        <v>0.508333333</v>
      </c>
      <c>
        <v>0</v>
      </c>
      <c>
        <v>611</v>
      </c>
      <c>
        <v>0</v>
      </c>
      <c>
        <v>0</v>
      </c>
      <c>
        <v>0</v>
      </c>
      <c>
        <v>0</v>
      </c>
      <c>
        <v>0</v>
      </c>
      <c>
        <v>310.591666</v>
      </c>
      <c>
        <v>0</v>
      </c>
      <c>
        <v>0</v>
      </c>
      <c>
        <v>0</v>
      </c>
      <c>
        <v>0</v>
      </c>
    </row>
    <row>
      <c>
        <v>2400657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45-78-M00576_HatBaşıAyırıcı_53138947 M05_53138947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16:13:51</t>
        </is>
      </c>
      <c>
        <is>
          <t>26.10.2022 18:44:43</t>
        </is>
      </c>
      <c>
        <v>2.514444444</v>
      </c>
      <c>
        <v>0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10.057778</v>
      </c>
      <c>
        <v>0</v>
      </c>
    </row>
    <row>
      <c>
        <v>2400671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KÜÇÜKBÖLCEK DM 35-24-M00210_KÜÇÜK BÖLCEK M01_72093032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16:20:08</t>
        </is>
      </c>
      <c>
        <is>
          <t>26.10.2022 17:28:59</t>
        </is>
      </c>
      <c>
        <v>1.1475</v>
      </c>
      <c>
        <v>0</v>
      </c>
      <c>
        <v>11</v>
      </c>
      <c>
        <v>2</v>
      </c>
      <c>
        <v>103</v>
      </c>
      <c>
        <v>0</v>
      </c>
      <c>
        <v>90</v>
      </c>
      <c>
        <v>0</v>
      </c>
      <c>
        <v>12.6225</v>
      </c>
      <c>
        <v>2.295</v>
      </c>
      <c>
        <v>118.1925</v>
      </c>
      <c>
        <v>0</v>
      </c>
      <c>
        <v>103.275</v>
      </c>
    </row>
    <row>
      <c>
        <v>2400667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ELMABAĞ DM 35-15-L00317_BOZDAĞ L06_66822212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26.10.2022 16:21:25</t>
        </is>
      </c>
      <c>
        <is>
          <t>26.10.2022 18:11:38</t>
        </is>
      </c>
      <c>
        <v>1.836944444</v>
      </c>
      <c>
        <v>0</v>
      </c>
      <c>
        <v>1</v>
      </c>
      <c>
        <v>0</v>
      </c>
      <c>
        <v>0</v>
      </c>
      <c>
        <v>5</v>
      </c>
      <c>
        <v>845</v>
      </c>
      <c>
        <v>0</v>
      </c>
      <c>
        <v>1.836944</v>
      </c>
      <c>
        <v>0</v>
      </c>
      <c>
        <v>0</v>
      </c>
      <c>
        <v>9.184722</v>
      </c>
      <c>
        <v>1552.218055</v>
      </c>
    </row>
    <row>
      <c>
        <v>2400669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M-30 35-02-M00030_M-454 M08_2121890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16:23:30</t>
        </is>
      </c>
      <c>
        <is>
          <t>26.10.2022 17:37:19</t>
        </is>
      </c>
      <c>
        <v>1.230277777</v>
      </c>
      <c>
        <v>20</v>
      </c>
      <c>
        <v>1654</v>
      </c>
      <c>
        <v>0</v>
      </c>
      <c>
        <v>0</v>
      </c>
      <c>
        <v>0</v>
      </c>
      <c>
        <v>0</v>
      </c>
      <c>
        <v>24.605556</v>
      </c>
      <c>
        <v>2034.879443</v>
      </c>
      <c>
        <v>0</v>
      </c>
      <c>
        <v>0</v>
      </c>
      <c>
        <v>0</v>
      </c>
      <c>
        <v>0</v>
      </c>
    </row>
    <row>
      <c>
        <v>2400676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HALİLBEYLİ TR-1 KÖK 35-27-M01057_HALİLBEYLİ KÖY İÇİ ATIK ARITMA M05_61283941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16:37:59</t>
        </is>
      </c>
      <c>
        <is>
          <t>26.10.2022 18:14:33</t>
        </is>
      </c>
      <c>
        <v>1.609444444</v>
      </c>
      <c>
        <v>12</v>
      </c>
      <c>
        <v>580</v>
      </c>
      <c>
        <v>0</v>
      </c>
      <c>
        <v>0</v>
      </c>
      <c>
        <v>0</v>
      </c>
      <c>
        <v>0</v>
      </c>
      <c>
        <v>19.313333</v>
      </c>
      <c>
        <v>933.477778</v>
      </c>
      <c>
        <v>0</v>
      </c>
      <c>
        <v>0</v>
      </c>
      <c>
        <v>0</v>
      </c>
      <c>
        <v>0</v>
      </c>
    </row>
    <row>
      <c>
        <v>2400677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AYRANCILAR LİSESİ TR 35-26-M00852_956626778_956626778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16:38:43</t>
        </is>
      </c>
      <c>
        <is>
          <t>26.10.2022 19:02:17</t>
        </is>
      </c>
      <c>
        <v>2.392777777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26.320556</v>
      </c>
      <c>
        <v>0</v>
      </c>
      <c>
        <v>0</v>
      </c>
      <c>
        <v>0</v>
      </c>
      <c>
        <v>0</v>
      </c>
    </row>
    <row>
      <c>
        <v>2400681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M06_2311316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16:51:24</t>
        </is>
      </c>
      <c>
        <is>
          <t>26.10.2022 17:17:44</t>
        </is>
      </c>
      <c>
        <v>0.438888888</v>
      </c>
      <c>
        <v>19</v>
      </c>
      <c>
        <v>81</v>
      </c>
      <c>
        <v>0</v>
      </c>
      <c>
        <v>0</v>
      </c>
      <c>
        <v>0</v>
      </c>
      <c>
        <v>0</v>
      </c>
      <c>
        <v>8.338889</v>
      </c>
      <c>
        <v>35.55</v>
      </c>
      <c>
        <v>0</v>
      </c>
      <c>
        <v>0</v>
      </c>
      <c>
        <v>0</v>
      </c>
      <c>
        <v>0</v>
      </c>
    </row>
    <row>
      <c>
        <v>2400687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DM-3/TR-11 SEFERİHİSAR 35-14-M00330_95002348221_95002348221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26.10.2022 16:55:03</t>
        </is>
      </c>
      <c>
        <is>
          <t>26.10.2022 18:23:03</t>
        </is>
      </c>
      <c>
        <v>1.466666666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1.466667</v>
      </c>
      <c>
        <v>0</v>
      </c>
      <c>
        <v>0</v>
      </c>
      <c>
        <v>0</v>
      </c>
      <c>
        <v>0</v>
      </c>
    </row>
    <row>
      <c>
        <v>2400684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TR-146 35-16-L00146_B_83626845_83626845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16:55:58</t>
        </is>
      </c>
      <c>
        <is>
          <t>26.10.2022 17:15:48</t>
        </is>
      </c>
      <c>
        <v>0.330555555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32.725</v>
      </c>
      <c>
        <v>0</v>
      </c>
      <c>
        <v>0</v>
      </c>
      <c>
        <v>0</v>
      </c>
      <c>
        <v>0</v>
      </c>
    </row>
    <row>
      <c>
        <v>2400686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45-72-M00309_KAYIŞLAR M09_2322957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16:58:45</t>
        </is>
      </c>
      <c>
        <is>
          <t>26.10.2022 17:12:00</t>
        </is>
      </c>
      <c>
        <v>0.220833333</v>
      </c>
      <c>
        <v>78</v>
      </c>
      <c>
        <v>577</v>
      </c>
      <c>
        <v>0</v>
      </c>
      <c>
        <v>0</v>
      </c>
      <c>
        <v>35</v>
      </c>
      <c>
        <v>521</v>
      </c>
      <c>
        <v>17.225</v>
      </c>
      <c>
        <v>127.420833</v>
      </c>
      <c>
        <v>0</v>
      </c>
      <c>
        <v>0</v>
      </c>
      <c>
        <v>7.729167</v>
      </c>
      <c>
        <v>115.054166</v>
      </c>
    </row>
    <row>
      <c>
        <v>2400692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K-4038 35-03-K04038_910413999_910413999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26.10.2022 17:06:43</t>
        </is>
      </c>
      <c>
        <is>
          <t>26.10.2022 22:58:15</t>
        </is>
      </c>
      <c>
        <v>5.858888888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29.294444</v>
      </c>
      <c>
        <v>0</v>
      </c>
      <c>
        <v>0</v>
      </c>
      <c>
        <v>0</v>
      </c>
      <c>
        <v>0</v>
      </c>
    </row>
    <row>
      <c>
        <v>2400691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TR-20/A 45-81-M00255_945624748_945624748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26.10.2022 17:07:27</t>
        </is>
      </c>
      <c>
        <is>
          <t>26.10.2022 18:47:01</t>
        </is>
      </c>
      <c>
        <v>1.659444444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1.659444</v>
      </c>
      <c>
        <v>0</v>
      </c>
      <c>
        <v>0</v>
      </c>
    </row>
    <row>
      <c>
        <v>2400695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KARATEKE EĞRİAZMAK TR-3 35-29-L00140_DIREK TIPI TRAFO HUCRESI H01_2097887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17:08:11</t>
        </is>
      </c>
      <c>
        <is>
          <t>26.10.2022 18:17:25</t>
        </is>
      </c>
      <c>
        <v>1.153888888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24.231667</v>
      </c>
      <c>
        <v>0</v>
      </c>
      <c>
        <v>0</v>
      </c>
      <c>
        <v>0</v>
      </c>
      <c>
        <v>0</v>
      </c>
    </row>
    <row>
      <c>
        <v>2400696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KÖSEDERE TR-2 35-21-L00125_953359425_953359425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17:17:46</t>
        </is>
      </c>
      <c>
        <is>
          <t>26.10.2022 22:48:38</t>
        </is>
      </c>
      <c>
        <v>5.514444444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5.514444</v>
      </c>
    </row>
    <row>
      <c>
        <v>2400705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KINIK ORGANİZE DM 35-24-M00208_HatBaşıAyırıcı_53133660 M15_53133660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26.10.2022 17:30:55</t>
        </is>
      </c>
      <c>
        <is>
          <t>26.10.2022 19:33:35</t>
        </is>
      </c>
      <c>
        <v>2.044444444</v>
      </c>
      <c>
        <v>0</v>
      </c>
      <c>
        <v>0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302.577778</v>
      </c>
    </row>
    <row>
      <c>
        <v>2400704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K-1247 35-01-K01247_35-01-K01247_2353859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17:33:35</t>
        </is>
      </c>
      <c>
        <is>
          <t>26.10.2022 18:14:02</t>
        </is>
      </c>
      <c>
        <v>0.674166666</v>
      </c>
      <c>
        <v>0</v>
      </c>
      <c>
        <v>225</v>
      </c>
      <c>
        <v>0</v>
      </c>
      <c>
        <v>0</v>
      </c>
      <c>
        <v>0</v>
      </c>
      <c>
        <v>0</v>
      </c>
      <c>
        <v>0</v>
      </c>
      <c>
        <v>151.6875</v>
      </c>
      <c>
        <v>0</v>
      </c>
      <c>
        <v>0</v>
      </c>
      <c>
        <v>0</v>
      </c>
      <c>
        <v>0</v>
      </c>
    </row>
    <row>
      <c>
        <v>2400708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DEREBAŞI TR-7 35-29-L00260_35-29-L00260_2365462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17:38:15</t>
        </is>
      </c>
      <c>
        <is>
          <t>26.10.2022 18:15:08</t>
        </is>
      </c>
      <c>
        <v>0.614722222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25.818333</v>
      </c>
      <c>
        <v>0</v>
      </c>
      <c>
        <v>0</v>
      </c>
      <c>
        <v>0</v>
      </c>
      <c>
        <v>0</v>
      </c>
    </row>
    <row>
      <c>
        <v>2400707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M-2315 35-02-M02315_912142792_912142792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17:39:52</t>
        </is>
      </c>
      <c>
        <is>
          <t>26.10.2022 18:18:06</t>
        </is>
      </c>
      <c>
        <v>0.637222222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1.911667</v>
      </c>
      <c>
        <v>0</v>
      </c>
      <c>
        <v>0</v>
      </c>
      <c>
        <v>0</v>
      </c>
      <c>
        <v>0</v>
      </c>
    </row>
    <row>
      <c>
        <v>2400711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DM-4/81 (MANİSA İTFAİYESİ) 45-71-M00278_953218766_953218766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17:51:15</t>
        </is>
      </c>
      <c>
        <is>
          <t>26.10.2022 19:25:40</t>
        </is>
      </c>
      <c>
        <v>1.573611111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9.441667</v>
      </c>
      <c>
        <v>0</v>
      </c>
      <c>
        <v>0</v>
      </c>
      <c>
        <v>0</v>
      </c>
      <c>
        <v>0</v>
      </c>
    </row>
    <row>
      <c>
        <v>2400717</v>
      </c>
      <c>
        <v>1</v>
      </c>
      <c>
        <is>
          <t>İZMİR</t>
        </is>
      </c>
      <c>
        <v>KARABURUN</v>
      </c>
      <c>
        <is>
          <t>Dağıtım Transformatörü</t>
        </is>
      </c>
      <c t="inlineStr">
        <is>
          <t>MORDOĞAN TR-51 35-21-L00151_35-21-L00151_2355987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17:52:15</t>
        </is>
      </c>
      <c>
        <is>
          <t>26.10.2022 20:10:13</t>
        </is>
      </c>
      <c>
        <v>2.299444444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91.977778</v>
      </c>
      <c>
        <v>0</v>
      </c>
      <c>
        <v>0</v>
      </c>
      <c>
        <v>0</v>
      </c>
      <c>
        <v>0</v>
      </c>
    </row>
    <row>
      <c>
        <v>2400694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TR-30 35-23-M00030_A_56363738_56363738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17:56:30</t>
        </is>
      </c>
      <c>
        <is>
          <t>26.10.2022 19:24:32</t>
        </is>
      </c>
      <c>
        <v>1.467222222</v>
      </c>
      <c>
        <v>0</v>
      </c>
      <c>
        <v>190</v>
      </c>
      <c>
        <v>0</v>
      </c>
      <c>
        <v>0</v>
      </c>
      <c>
        <v>0</v>
      </c>
      <c>
        <v>0</v>
      </c>
      <c>
        <v>0</v>
      </c>
      <c>
        <v>278.772222</v>
      </c>
      <c>
        <v>0</v>
      </c>
      <c>
        <v>0</v>
      </c>
      <c>
        <v>0</v>
      </c>
      <c>
        <v>0</v>
      </c>
    </row>
    <row>
      <c>
        <v>2400719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BÜYÜKBELEN TR-3 45-80-M00068_956567775_956567775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17:57:15</t>
        </is>
      </c>
      <c>
        <is>
          <t>26.10.2022 19:31:08</t>
        </is>
      </c>
      <c>
        <v>1.564722222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1.564722</v>
      </c>
      <c>
        <v>0</v>
      </c>
      <c>
        <v>0</v>
      </c>
      <c>
        <v>0</v>
      </c>
      <c>
        <v>0</v>
      </c>
    </row>
    <row>
      <c>
        <v>2400716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K-4778 35-04-K04778_954850173_954850173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17:57:54</t>
        </is>
      </c>
      <c>
        <is>
          <t>26.10.2022 18:41:42</t>
        </is>
      </c>
      <c>
        <v>0.73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1.46</v>
      </c>
      <c>
        <v>0</v>
      </c>
      <c>
        <v>0</v>
      </c>
      <c>
        <v>0</v>
      </c>
      <c>
        <v>0</v>
      </c>
    </row>
    <row>
      <c>
        <v>2400718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K-1984 35-02-K01984_913421099_913421099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18:00:07</t>
        </is>
      </c>
      <c>
        <is>
          <t>26.10.2022 19:13:37</t>
        </is>
      </c>
      <c>
        <v>1.225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1.225</v>
      </c>
      <c>
        <v>0</v>
      </c>
      <c>
        <v>0</v>
      </c>
      <c>
        <v>0</v>
      </c>
      <c>
        <v>0</v>
      </c>
    </row>
    <row>
      <c>
        <v>2400729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M-3088(YATIRIM REZERVE) 35-03-M03088_D_56377189_56377189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18:22:54</t>
        </is>
      </c>
      <c>
        <is>
          <t>26.10.2022 20:22:08</t>
        </is>
      </c>
      <c>
        <v>1.987222222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133.143889</v>
      </c>
      <c>
        <v>0</v>
      </c>
      <c>
        <v>0</v>
      </c>
      <c>
        <v>0</v>
      </c>
      <c>
        <v>0</v>
      </c>
    </row>
    <row>
      <c>
        <v>2400730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DEMİRTAŞ KÖK 35-30-M00149_35-30-M00149_72078659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18:29:15</t>
        </is>
      </c>
      <c>
        <is>
          <t>26.10.2022 18:48:15</t>
        </is>
      </c>
      <c>
        <v>0.316666666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2.533333</v>
      </c>
    </row>
    <row>
      <c>
        <v>2400734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TR-81 35-16-L00081_47591135_56353468_56353468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18:48:01</t>
        </is>
      </c>
      <c>
        <is>
          <t>26.10.2022 19:29:35</t>
        </is>
      </c>
      <c>
        <v>0.692777777</v>
      </c>
      <c>
        <v>0</v>
      </c>
      <c>
        <v>130</v>
      </c>
      <c>
        <v>0</v>
      </c>
      <c>
        <v>0</v>
      </c>
      <c>
        <v>0</v>
      </c>
      <c>
        <v>0</v>
      </c>
      <c>
        <v>0</v>
      </c>
      <c>
        <v>90.061111</v>
      </c>
      <c>
        <v>0</v>
      </c>
      <c>
        <v>0</v>
      </c>
      <c>
        <v>0</v>
      </c>
      <c>
        <v>0</v>
      </c>
    </row>
    <row>
      <c>
        <v>2400742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TR-2/5 45-72-L00005_45-72-L00005_2365836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26.10.2022 18:58:37</t>
        </is>
      </c>
      <c>
        <is>
          <t>26.10.2022 19:15:08</t>
        </is>
      </c>
      <c>
        <v>0.275277777</v>
      </c>
      <c>
        <v>0</v>
      </c>
      <c>
        <v>354</v>
      </c>
      <c>
        <v>0</v>
      </c>
      <c>
        <v>0</v>
      </c>
      <c>
        <v>0</v>
      </c>
      <c>
        <v>0</v>
      </c>
      <c>
        <v>0</v>
      </c>
      <c>
        <v>97.448333</v>
      </c>
      <c>
        <v>0</v>
      </c>
      <c>
        <v>0</v>
      </c>
      <c>
        <v>0</v>
      </c>
      <c>
        <v>0</v>
      </c>
    </row>
    <row>
      <c>
        <v>2400740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ARMUTLU DM-02/TR-25 35-27-L00415_98797726_98797726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26.10.2022 18:59:19</t>
        </is>
      </c>
      <c>
        <is>
          <t>26.10.2022 20:41:28</t>
        </is>
      </c>
      <c>
        <v>1.7025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35.7525</v>
      </c>
      <c>
        <v>0</v>
      </c>
      <c>
        <v>0</v>
      </c>
      <c>
        <v>0</v>
      </c>
      <c>
        <v>0</v>
      </c>
    </row>
    <row>
      <c>
        <v>2400743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TR-2/119 45-83-M00716__72373840_72373840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26.10.2022 19:07:02</t>
        </is>
      </c>
      <c>
        <is>
          <t>26.10.2022 20:29:27</t>
        </is>
      </c>
      <c>
        <v>1.373611111</v>
      </c>
      <c>
        <v>0</v>
      </c>
      <c>
        <v>74</v>
      </c>
      <c>
        <v>0</v>
      </c>
      <c>
        <v>0</v>
      </c>
      <c>
        <v>0</v>
      </c>
      <c>
        <v>0</v>
      </c>
      <c>
        <v>0</v>
      </c>
      <c>
        <v>101.647222</v>
      </c>
      <c>
        <v>0</v>
      </c>
      <c>
        <v>0</v>
      </c>
      <c>
        <v>0</v>
      </c>
      <c>
        <v>0</v>
      </c>
    </row>
    <row>
      <c>
        <v>2400749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M-1303 35-03-M01303_945210450_945210450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19:25:56</t>
        </is>
      </c>
      <c>
        <is>
          <t>26.10.2022 20:30:40</t>
        </is>
      </c>
      <c>
        <v>1.078888888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2.157778</v>
      </c>
      <c>
        <v>0</v>
      </c>
      <c>
        <v>0</v>
      </c>
      <c>
        <v>0</v>
      </c>
      <c>
        <v>0</v>
      </c>
    </row>
    <row>
      <c>
        <v>2400752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M-1880 35-09-M01880_915161244_915161244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19:31:05</t>
        </is>
      </c>
      <c>
        <is>
          <t>26.10.2022 20:19:25</t>
        </is>
      </c>
      <c>
        <v>0.805555555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8.055556</v>
      </c>
      <c>
        <v>0</v>
      </c>
      <c>
        <v>0</v>
      </c>
      <c>
        <v>0</v>
      </c>
      <c>
        <v>0</v>
      </c>
    </row>
    <row>
      <c>
        <v>2400760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M-3132(YATIRIM REZERVE) 35-01-M03132_911510384_911510384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26.10.2022 19:51:17</t>
        </is>
      </c>
      <c>
        <is>
          <t>26.10.2022 20:39:49</t>
        </is>
      </c>
      <c>
        <v>0.808888888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9.706667</v>
      </c>
      <c>
        <v>0</v>
      </c>
      <c>
        <v>0</v>
      </c>
      <c>
        <v>0</v>
      </c>
      <c>
        <v>0</v>
      </c>
    </row>
    <row>
      <c>
        <v>2400764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SÜTÇÜLER DM-1/TR-6 35-27-M00920_DIREK TIPI TRAFO HUCRESI H01_2120407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20:12:22</t>
        </is>
      </c>
      <c>
        <is>
          <t>26.10.2022 20:42:48</t>
        </is>
      </c>
      <c>
        <v>0.507222222</v>
      </c>
      <c>
        <v>0</v>
      </c>
      <c>
        <v>246</v>
      </c>
      <c>
        <v>0</v>
      </c>
      <c>
        <v>0</v>
      </c>
      <c>
        <v>0</v>
      </c>
      <c>
        <v>0</v>
      </c>
      <c>
        <v>0</v>
      </c>
      <c>
        <v>124.776667</v>
      </c>
      <c>
        <v>0</v>
      </c>
      <c>
        <v>0</v>
      </c>
      <c>
        <v>0</v>
      </c>
      <c>
        <v>0</v>
      </c>
    </row>
    <row>
      <c>
        <v>2400774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ÇAKMAKLI TR-2 35-17-M00346_A_83714176_83714176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26.10.2022 20:57:06</t>
        </is>
      </c>
      <c>
        <is>
          <t>26.10.2022 21:43:10</t>
        </is>
      </c>
      <c>
        <v>0.767777777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24.568889</v>
      </c>
      <c>
        <v>0</v>
      </c>
      <c>
        <v>0</v>
      </c>
      <c>
        <v>0</v>
      </c>
      <c>
        <v>0</v>
      </c>
    </row>
    <row>
      <c>
        <v>2400776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ÇAMBEL KÖK 35-27-M00619_HatBaşıAyırıcı_74638413 M04_74638413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20:57:46</t>
        </is>
      </c>
      <c>
        <is>
          <t>26.10.2022 22:08:36</t>
        </is>
      </c>
      <c>
        <v>1.180555555</v>
      </c>
      <c>
        <v>1</v>
      </c>
      <c>
        <v>0</v>
      </c>
      <c>
        <v>0</v>
      </c>
      <c>
        <v>0</v>
      </c>
      <c>
        <v>0</v>
      </c>
      <c>
        <v>0</v>
      </c>
      <c>
        <v>1.180556</v>
      </c>
      <c>
        <v>0</v>
      </c>
      <c>
        <v>0</v>
      </c>
      <c>
        <v>0</v>
      </c>
      <c>
        <v>0</v>
      </c>
      <c>
        <v>0</v>
      </c>
    </row>
    <row>
      <c>
        <v>2400675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TR-1-5/10 35-20-L00054_35-20-L00054_2355330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26.10.2022 16:35:45</t>
        </is>
      </c>
      <c>
        <is>
          <t>26.10.2022 16:58:10</t>
        </is>
      </c>
      <c>
        <v>0.373611111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0</v>
      </c>
      <c>
        <v>0</v>
      </c>
      <c>
        <v>23.911111</v>
      </c>
      <c>
        <v>0</v>
      </c>
      <c>
        <v>0</v>
      </c>
    </row>
    <row>
      <c>
        <v>2400783</v>
      </c>
      <c>
        <v>1</v>
      </c>
      <c>
        <is>
          <t>İZMİR</t>
        </is>
      </c>
      <c>
        <v>KARABAĞLAR</v>
      </c>
      <c>
        <is>
          <t>Saha Dağıtım Kutusu (SDK)</t>
        </is>
      </c>
      <c t="inlineStr">
        <is>
          <t>K-1222 35-01-K01222_K k1_5894857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26.10.2022 21:56:54</t>
        </is>
      </c>
      <c>
        <is>
          <t>26.10.2022 22:42:31</t>
        </is>
      </c>
      <c>
        <v>0.760277777</v>
      </c>
      <c>
        <v>0</v>
      </c>
      <c>
        <v>150</v>
      </c>
      <c>
        <v>0</v>
      </c>
      <c>
        <v>0</v>
      </c>
      <c>
        <v>0</v>
      </c>
      <c>
        <v>0</v>
      </c>
      <c>
        <v>0</v>
      </c>
      <c>
        <v>114.041667</v>
      </c>
      <c>
        <v>0</v>
      </c>
      <c>
        <v>0</v>
      </c>
      <c>
        <v>0</v>
      </c>
      <c>
        <v>0</v>
      </c>
    </row>
    <row>
      <c>
        <v>2400788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TR-67 35-19-L00067_956665780_956665780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26.10.2022 22:21:14</t>
        </is>
      </c>
      <c>
        <is>
          <t>26.10.2022 23:20:17</t>
        </is>
      </c>
      <c>
        <v>0.984166666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0.984167</v>
      </c>
      <c>
        <v>0</v>
      </c>
      <c>
        <v>0</v>
      </c>
      <c>
        <v>0</v>
      </c>
      <c>
        <v>0</v>
      </c>
    </row>
    <row>
      <c>
        <v>2400800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KORDON KÖK 45-78-M00730_KÖSEALİ KABAZLI GÖBEKLİ M02_2327656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26.10.2022 23:28:17</t>
        </is>
      </c>
      <c>
        <is>
          <t>26.10.2022 23:51:38</t>
        </is>
      </c>
      <c>
        <v>0.389166666</v>
      </c>
      <c>
        <v>0</v>
      </c>
      <c>
        <v>0</v>
      </c>
      <c>
        <v>0</v>
      </c>
      <c>
        <v>0</v>
      </c>
      <c>
        <v>32</v>
      </c>
      <c>
        <v>639</v>
      </c>
      <c>
        <v>0</v>
      </c>
      <c>
        <v>0</v>
      </c>
      <c>
        <v>0</v>
      </c>
      <c>
        <v>0</v>
      </c>
      <c>
        <v>12.453333</v>
      </c>
      <c>
        <v>248.6775</v>
      </c>
    </row>
    <row>
      <c>
        <v>2400805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İMBAT DM 35-15-M00370_KİRAZ-2 ( KİRAZ İM ) M04_2304388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27.10.2022 00:10:40</t>
        </is>
      </c>
      <c>
        <is>
          <t>27.10.2022 00:24:31</t>
        </is>
      </c>
      <c>
        <v>0.230833333</v>
      </c>
      <c>
        <v>0</v>
      </c>
      <c>
        <v>3</v>
      </c>
      <c>
        <v>21</v>
      </c>
      <c>
        <v>8352</v>
      </c>
      <c>
        <v>5</v>
      </c>
      <c>
        <v>391</v>
      </c>
      <c>
        <v>0</v>
      </c>
      <c>
        <v>0.6925</v>
      </c>
      <c>
        <v>4.8475</v>
      </c>
      <c>
        <v>1927.919997</v>
      </c>
      <c>
        <v>1.154167</v>
      </c>
      <c>
        <v>90.255833</v>
      </c>
    </row>
    <row>
      <c>
        <v>2400807</v>
      </c>
      <c>
        <v>1</v>
      </c>
      <c>
        <is>
          <t>İZMİR</t>
        </is>
      </c>
      <c>
        <v>KİRAZ</v>
      </c>
      <c>
        <is>
          <t>DM</t>
        </is>
      </c>
      <c t="inlineStr">
        <is>
          <t>KİRAZ İM 35-31-A00001_KELLETEPE L04_2328560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00:10:40</t>
        </is>
      </c>
      <c>
        <is>
          <t>27.10.2022 00:49:07</t>
        </is>
      </c>
      <c>
        <v>0.640833333</v>
      </c>
      <c>
        <v>0</v>
      </c>
      <c>
        <v>2</v>
      </c>
      <c>
        <v>13</v>
      </c>
      <c>
        <v>2500</v>
      </c>
      <c>
        <v>5</v>
      </c>
      <c>
        <v>840</v>
      </c>
      <c>
        <v>0</v>
      </c>
      <c>
        <v>1.281667</v>
      </c>
      <c>
        <v>8.330833</v>
      </c>
      <c>
        <v>1602.083333</v>
      </c>
      <c>
        <v>3.204167</v>
      </c>
      <c>
        <v>538.3</v>
      </c>
    </row>
    <row>
      <c>
        <v>2400809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M-1541 35-01-M01541_A_56381857_56381857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27.10.2022 00:55:24</t>
        </is>
      </c>
      <c>
        <is>
          <t>27.10.2022 03:24:47</t>
        </is>
      </c>
      <c>
        <v>2.489722222</v>
      </c>
      <c>
        <v>0</v>
      </c>
      <c>
        <v>166</v>
      </c>
      <c>
        <v>0</v>
      </c>
      <c>
        <v>0</v>
      </c>
      <c>
        <v>0</v>
      </c>
      <c>
        <v>0</v>
      </c>
      <c>
        <v>0</v>
      </c>
      <c>
        <v>413.293889</v>
      </c>
      <c>
        <v>0</v>
      </c>
      <c>
        <v>0</v>
      </c>
      <c>
        <v>0</v>
      </c>
      <c>
        <v>0</v>
      </c>
    </row>
    <row>
      <c>
        <v>2400812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K-3891 35-02-K03891_TRAFO K03_47668549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01:23:20</t>
        </is>
      </c>
      <c>
        <is>
          <t>27.10.2022 01:45:35</t>
        </is>
      </c>
      <c>
        <v>0.370833333</v>
      </c>
      <c>
        <v>0</v>
      </c>
      <c>
        <v>698</v>
      </c>
      <c>
        <v>0</v>
      </c>
      <c>
        <v>0</v>
      </c>
      <c>
        <v>0</v>
      </c>
      <c>
        <v>0</v>
      </c>
      <c>
        <v>0</v>
      </c>
      <c>
        <v>258.841666</v>
      </c>
      <c>
        <v>0</v>
      </c>
      <c>
        <v>0</v>
      </c>
      <c>
        <v>0</v>
      </c>
      <c>
        <v>0</v>
      </c>
    </row>
    <row>
      <c>
        <v>2400814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BALLICA TR-5 45-72-L00554_45-72-L00554_2347609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27.10.2022 02:23:50</t>
        </is>
      </c>
      <c>
        <is>
          <t>27.10.2022 04:22:55</t>
        </is>
      </c>
      <c>
        <v>1.984722222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29.770833</v>
      </c>
      <c>
        <v>0</v>
      </c>
      <c>
        <v>0</v>
      </c>
      <c>
        <v>0</v>
      </c>
      <c>
        <v>0</v>
      </c>
    </row>
    <row>
      <c>
        <v>2400815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AHMETBEYLİ M-4 35-22-M00242_DIREK TIPI TRAFO HUCRESI H01_2125284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02:48:33</t>
        </is>
      </c>
      <c>
        <is>
          <t>27.10.2022 05:41:33</t>
        </is>
      </c>
      <c>
        <v>2.883333333</v>
      </c>
      <c>
        <v>0</v>
      </c>
      <c>
        <v>58</v>
      </c>
      <c>
        <v>0</v>
      </c>
      <c>
        <v>0</v>
      </c>
      <c>
        <v>0</v>
      </c>
      <c>
        <v>0</v>
      </c>
      <c>
        <v>0</v>
      </c>
      <c>
        <v>167.233333</v>
      </c>
      <c>
        <v>0</v>
      </c>
      <c>
        <v>0</v>
      </c>
      <c>
        <v>0</v>
      </c>
      <c>
        <v>0</v>
      </c>
    </row>
    <row>
      <c>
        <v>2400831</v>
      </c>
      <c>
        <v>1</v>
      </c>
      <c>
        <is>
          <t>İZMİR</t>
        </is>
      </c>
      <c>
        <v>KARABAĞLAR</v>
      </c>
      <c>
        <is>
          <t>OG Fideri</t>
        </is>
      </c>
      <c t="inlineStr">
        <is>
          <t>K-1663 35-01-K01663_K-916 K01_2117726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27.10.2022 02:50:30</t>
        </is>
      </c>
      <c>
        <is>
          <t>27.10.2022 03:18:15</t>
        </is>
      </c>
      <c>
        <v>0.4625</v>
      </c>
      <c>
        <v>0</v>
      </c>
      <c>
        <v>1243</v>
      </c>
      <c>
        <v>0</v>
      </c>
      <c>
        <v>0</v>
      </c>
      <c>
        <v>0</v>
      </c>
      <c>
        <v>0</v>
      </c>
      <c>
        <v>0</v>
      </c>
      <c>
        <v>574.8875</v>
      </c>
      <c>
        <v>0</v>
      </c>
      <c>
        <v>0</v>
      </c>
      <c>
        <v>0</v>
      </c>
      <c>
        <v>0</v>
      </c>
    </row>
    <row>
      <c>
        <v>2400821</v>
      </c>
      <c>
        <v>1</v>
      </c>
      <c>
        <is>
          <t>İZMİR</t>
        </is>
      </c>
      <c>
        <v>KARABAĞLAR</v>
      </c>
      <c>
        <is>
          <t>TM Fideri</t>
        </is>
      </c>
      <c t="inlineStr">
        <is>
          <t>HATAY TM 35-01-A00009_TR-1 K06_2313678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27.10.2022 03:01:00</t>
        </is>
      </c>
      <c>
        <is>
          <t>27.10.2022 03:04:50</t>
        </is>
      </c>
      <c>
        <v>0.063888888</v>
      </c>
      <c>
        <v>3</v>
      </c>
      <c>
        <v>26028</v>
      </c>
      <c>
        <v>0</v>
      </c>
      <c>
        <v>0</v>
      </c>
      <c>
        <v>0</v>
      </c>
      <c>
        <v>0</v>
      </c>
      <c>
        <v>0.191667</v>
      </c>
      <c>
        <v>1662.899977</v>
      </c>
      <c>
        <v>0</v>
      </c>
      <c>
        <v>0</v>
      </c>
      <c>
        <v>0</v>
      </c>
      <c>
        <v>0</v>
      </c>
    </row>
    <row>
      <c>
        <v>2400829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TR-99/A 45-78-L00184_DIREK TIPI TRAFO HUCRESI H01_2103703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27.10.2022 04:55:40</t>
        </is>
      </c>
      <c>
        <is>
          <t>27.10.2022 05:50:20</t>
        </is>
      </c>
      <c>
        <v>0.911111111</v>
      </c>
      <c>
        <v>0</v>
      </c>
      <c>
        <v>352</v>
      </c>
      <c>
        <v>0</v>
      </c>
      <c>
        <v>0</v>
      </c>
      <c>
        <v>0</v>
      </c>
      <c>
        <v>0</v>
      </c>
      <c>
        <v>0</v>
      </c>
      <c>
        <v>320.711111</v>
      </c>
      <c>
        <v>0</v>
      </c>
      <c>
        <v>0</v>
      </c>
      <c>
        <v>0</v>
      </c>
      <c>
        <v>0</v>
      </c>
    </row>
    <row>
      <c>
        <v>2400838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K-325 35-01-K00325_F F1_5871652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27.10.2022 06:04:11</t>
        </is>
      </c>
      <c>
        <is>
          <t>27.10.2022 08:34:40</t>
        </is>
      </c>
      <c>
        <v>2.508055555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80.257778</v>
      </c>
      <c>
        <v>0</v>
      </c>
      <c>
        <v>0</v>
      </c>
      <c>
        <v>0</v>
      </c>
      <c>
        <v>0</v>
      </c>
    </row>
    <row>
      <c>
        <v>2400839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K-1984 35-02-K01984_913421099_913421099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06:43:14</t>
        </is>
      </c>
      <c>
        <is>
          <t>27.10.2022 08:44:42</t>
        </is>
      </c>
      <c>
        <v>2.024444444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2.024444</v>
      </c>
      <c>
        <v>0</v>
      </c>
      <c>
        <v>0</v>
      </c>
      <c>
        <v>0</v>
      </c>
      <c>
        <v>0</v>
      </c>
    </row>
    <row>
      <c>
        <v>2400841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TR-24 35-17-M00024__72374173_72374173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27.10.2022 06:46:29</t>
        </is>
      </c>
      <c>
        <is>
          <t>27.10.2022 10:12:37</t>
        </is>
      </c>
      <c>
        <v>3.435555555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336.684444</v>
      </c>
      <c>
        <v>0</v>
      </c>
      <c>
        <v>0</v>
      </c>
      <c>
        <v>0</v>
      </c>
      <c>
        <v>0</v>
      </c>
    </row>
    <row>
      <c>
        <v>2400844</v>
      </c>
      <c>
        <v>1</v>
      </c>
      <c>
        <is>
          <t>İZMİR</t>
        </is>
      </c>
      <c>
        <v>ALİAĞA</v>
      </c>
      <c>
        <is>
          <t>TM Fideri</t>
        </is>
      </c>
      <c t="inlineStr">
        <is>
          <t>ALÇUK TM 35-17-A00001_MENEMEN-1 M30_2307955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07:28:57</t>
        </is>
      </c>
      <c>
        <is>
          <t>27.10.2022 07:33:18</t>
        </is>
      </c>
      <c>
        <v>0.072598055</v>
      </c>
      <c>
        <v>163</v>
      </c>
      <c>
        <v>220</v>
      </c>
      <c>
        <v>0</v>
      </c>
      <c>
        <v>0</v>
      </c>
      <c>
        <v>0</v>
      </c>
      <c>
        <v>0</v>
      </c>
      <c>
        <v>11.833483</v>
      </c>
      <c>
        <v>15.971572</v>
      </c>
      <c>
        <v>0</v>
      </c>
      <c>
        <v>0</v>
      </c>
      <c>
        <v>0</v>
      </c>
      <c>
        <v>0</v>
      </c>
    </row>
    <row>
      <c>
        <v>2400845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BEYOBA TR-12 45-72-M00414_TR-6 SAZOBA TOPSU RİNG M04_2102850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07:34:30</t>
        </is>
      </c>
      <c>
        <is>
          <t>27.10.2022 09:04:56</t>
        </is>
      </c>
      <c>
        <v>1.507222222</v>
      </c>
      <c>
        <v>1</v>
      </c>
      <c>
        <v>905</v>
      </c>
      <c>
        <v>0</v>
      </c>
      <c>
        <v>0</v>
      </c>
      <c>
        <v>0</v>
      </c>
      <c>
        <v>1</v>
      </c>
      <c>
        <v>1.507222</v>
      </c>
      <c>
        <v>1364.036111</v>
      </c>
      <c>
        <v>0</v>
      </c>
      <c>
        <v>0</v>
      </c>
      <c>
        <v>0</v>
      </c>
      <c>
        <v>1.507222</v>
      </c>
    </row>
    <row>
      <c>
        <v>2400849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ATAKÖY TR-3 35-22-M00192_DIREK TIPI TRAFO HUCRESI H01_2126882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07:55:06</t>
        </is>
      </c>
      <c>
        <is>
          <t>27.10.2022 09:30:51</t>
        </is>
      </c>
      <c>
        <v>1.595833333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201.075</v>
      </c>
      <c>
        <v>0</v>
      </c>
      <c>
        <v>0</v>
      </c>
      <c>
        <v>0</v>
      </c>
      <c>
        <v>0</v>
      </c>
    </row>
    <row>
      <c>
        <v>2400847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ÇALTIDERE KÖK 35-17-M00231_DERE MADENCİLİK M05_66291236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07:55:10</t>
        </is>
      </c>
      <c>
        <is>
          <t>27.10.2022 08:13:13</t>
        </is>
      </c>
      <c>
        <v>0.300833333</v>
      </c>
      <c>
        <v>0</v>
      </c>
      <c>
        <v>279</v>
      </c>
      <c>
        <v>0</v>
      </c>
      <c>
        <v>0</v>
      </c>
      <c>
        <v>0</v>
      </c>
      <c>
        <v>0</v>
      </c>
      <c>
        <v>0</v>
      </c>
      <c>
        <v>83.9325</v>
      </c>
      <c>
        <v>0</v>
      </c>
      <c>
        <v>0</v>
      </c>
      <c>
        <v>0</v>
      </c>
      <c>
        <v>0</v>
      </c>
    </row>
    <row>
      <c>
        <v>2400850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TR-111 ZEYTİNALANI 35-19-L00111__72410553_72410553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27.10.2022 08:01:33</t>
        </is>
      </c>
      <c>
        <is>
          <t>27.10.2022 10:24:36</t>
        </is>
      </c>
      <c>
        <v>2.384166666</v>
      </c>
      <c>
        <v>0</v>
      </c>
      <c>
        <v>227</v>
      </c>
      <c>
        <v>0</v>
      </c>
      <c>
        <v>0</v>
      </c>
      <c>
        <v>0</v>
      </c>
      <c>
        <v>0</v>
      </c>
      <c>
        <v>0</v>
      </c>
      <c>
        <v>541.205833</v>
      </c>
      <c>
        <v>0</v>
      </c>
      <c>
        <v>0</v>
      </c>
      <c>
        <v>0</v>
      </c>
      <c>
        <v>0</v>
      </c>
    </row>
    <row>
      <c>
        <v>2400852</v>
      </c>
      <c>
        <v>1</v>
      </c>
      <c>
        <is>
          <t>İZMİR</t>
        </is>
      </c>
      <c>
        <v>KİRAZ</v>
      </c>
      <c>
        <is>
          <t>KÖK</t>
        </is>
      </c>
      <c t="inlineStr">
        <is>
          <t>KELLETEPE KÖK 35-31-L00035_YENİŞEHİR L04_72230944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08:06:30</t>
        </is>
      </c>
      <c>
        <is>
          <t>27.10.2022 08:31:30</t>
        </is>
      </c>
      <c>
        <v>0.416666666</v>
      </c>
      <c>
        <v>0</v>
      </c>
      <c>
        <v>1</v>
      </c>
      <c>
        <v>4</v>
      </c>
      <c>
        <v>822</v>
      </c>
      <c>
        <v>2</v>
      </c>
      <c>
        <v>450</v>
      </c>
      <c>
        <v>0</v>
      </c>
      <c>
        <v>0.416667</v>
      </c>
      <c>
        <v>1.666667</v>
      </c>
      <c>
        <v>342.499999</v>
      </c>
      <c>
        <v>0.833333</v>
      </c>
      <c>
        <v>187.5</v>
      </c>
    </row>
    <row>
      <c>
        <v>2400858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K-325 35-01-K00325_35-01-K00325_2375454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08:11:10</t>
        </is>
      </c>
      <c>
        <is>
          <t>27.10.2022 08:38:19</t>
        </is>
      </c>
      <c>
        <v>0.4525</v>
      </c>
      <c>
        <v>0</v>
      </c>
      <c>
        <v>383</v>
      </c>
      <c>
        <v>0</v>
      </c>
      <c>
        <v>0</v>
      </c>
      <c>
        <v>0</v>
      </c>
      <c>
        <v>0</v>
      </c>
      <c>
        <v>0</v>
      </c>
      <c>
        <v>173.3075</v>
      </c>
      <c>
        <v>0</v>
      </c>
      <c>
        <v>0</v>
      </c>
      <c>
        <v>0</v>
      </c>
      <c>
        <v>0</v>
      </c>
    </row>
    <row>
      <c>
        <v>2400857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45-78-M00576_KURTTUTAN GES M02_2328101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08:15:25</t>
        </is>
      </c>
      <c>
        <is>
          <t>27.10.2022 10:21:42</t>
        </is>
      </c>
      <c>
        <v>2.104722222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14.733056</v>
      </c>
      <c>
        <v>0</v>
      </c>
    </row>
    <row>
      <c>
        <v>2400862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KARAKUYU KÖK 35-22-M00091_KARAKUYU M02_72111688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08:23:39</t>
        </is>
      </c>
      <c>
        <is>
          <t>27.10.2022 10:35:03</t>
        </is>
      </c>
      <c>
        <v>2.19</v>
      </c>
      <c>
        <v>15</v>
      </c>
      <c>
        <v>428</v>
      </c>
      <c>
        <v>0</v>
      </c>
      <c>
        <v>0</v>
      </c>
      <c>
        <v>0</v>
      </c>
      <c>
        <v>0</v>
      </c>
      <c>
        <v>32.85</v>
      </c>
      <c>
        <v>937.32</v>
      </c>
      <c>
        <v>0</v>
      </c>
      <c>
        <v>0</v>
      </c>
      <c>
        <v>0</v>
      </c>
      <c>
        <v>0</v>
      </c>
    </row>
    <row>
      <c>
        <v>2400868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ALİZE KÖK 35-18-M00059_TATAR DM (İYTE)-1 M09_72185134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08:44:32</t>
        </is>
      </c>
      <c>
        <is>
          <t>27.10.2022 09:24:16</t>
        </is>
      </c>
      <c>
        <v>0.662222222</v>
      </c>
      <c>
        <v>0</v>
      </c>
      <c>
        <v>0</v>
      </c>
      <c>
        <v>0</v>
      </c>
      <c>
        <v>0</v>
      </c>
      <c>
        <v>21</v>
      </c>
      <c>
        <v>369</v>
      </c>
      <c>
        <v>0</v>
      </c>
      <c>
        <v>0</v>
      </c>
      <c>
        <v>0</v>
      </c>
      <c>
        <v>0</v>
      </c>
      <c>
        <v>13.906667</v>
      </c>
      <c>
        <v>244.36</v>
      </c>
    </row>
    <row>
      <c>
        <v>2400865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DEĞİRMENDERE DM 35-22-M00085_ÇAMÖNÜ - ATAKÖY M09_50066612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27.10.2022 08:46:09</t>
        </is>
      </c>
      <c>
        <is>
          <t>27.10.2022 10:29:28</t>
        </is>
      </c>
      <c>
        <v>1.721944444</v>
      </c>
      <c>
        <v>33</v>
      </c>
      <c>
        <v>2122</v>
      </c>
      <c>
        <v>0</v>
      </c>
      <c>
        <v>0</v>
      </c>
      <c>
        <v>0</v>
      </c>
      <c>
        <v>0</v>
      </c>
      <c>
        <v>56.824167</v>
      </c>
      <c>
        <v>3653.96611</v>
      </c>
      <c>
        <v>0</v>
      </c>
      <c>
        <v>0</v>
      </c>
      <c>
        <v>0</v>
      </c>
      <c>
        <v>0</v>
      </c>
    </row>
    <row>
      <c>
        <v>2400867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45-81-M00046_CINAN GRUP M04_71994464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08:47:49</t>
        </is>
      </c>
      <c>
        <is>
          <t>27.10.2022 09:08:31</t>
        </is>
      </c>
      <c>
        <v>0.345</v>
      </c>
      <c>
        <v>0</v>
      </c>
      <c>
        <v>0</v>
      </c>
      <c>
        <v>1</v>
      </c>
      <c>
        <v>83</v>
      </c>
      <c>
        <v>9</v>
      </c>
      <c>
        <v>271</v>
      </c>
      <c>
        <v>0</v>
      </c>
      <c>
        <v>0</v>
      </c>
      <c>
        <v>0.345</v>
      </c>
      <c>
        <v>28.635</v>
      </c>
      <c>
        <v>3.105</v>
      </c>
      <c>
        <v>93.495</v>
      </c>
    </row>
    <row>
      <c>
        <v>2400872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TR-52 45-77-L00052_YURTBAŞI L02_72209733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08:54:39</t>
        </is>
      </c>
      <c>
        <is>
          <t>27.10.2022 09:26:58</t>
        </is>
      </c>
      <c>
        <v>0.538611111</v>
      </c>
      <c>
        <v>0</v>
      </c>
      <c>
        <v>2</v>
      </c>
      <c>
        <v>23</v>
      </c>
      <c>
        <v>301</v>
      </c>
      <c>
        <v>111</v>
      </c>
      <c>
        <v>1081</v>
      </c>
      <c>
        <v>0</v>
      </c>
      <c>
        <v>1.077222</v>
      </c>
      <c>
        <v>12.388056</v>
      </c>
      <c>
        <v>162.121944</v>
      </c>
      <c>
        <v>59.785833</v>
      </c>
      <c>
        <v>582.238611</v>
      </c>
    </row>
    <row>
      <c>
        <v>2400944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K-2322 35-01-K02322_35-01-K02322_2347208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27.10.2022 09:00:00</t>
        </is>
      </c>
      <c>
        <is>
          <t>27.10.2022 10:03:06</t>
        </is>
      </c>
      <c>
        <v>1.051666666</v>
      </c>
      <c>
        <v>0</v>
      </c>
      <c>
        <v>704</v>
      </c>
      <c>
        <v>0</v>
      </c>
      <c>
        <v>0</v>
      </c>
      <c>
        <v>0</v>
      </c>
      <c>
        <v>0</v>
      </c>
      <c>
        <v>0</v>
      </c>
      <c>
        <v>740.373333</v>
      </c>
      <c>
        <v>0</v>
      </c>
      <c>
        <v>0</v>
      </c>
      <c>
        <v>0</v>
      </c>
      <c>
        <v>0</v>
      </c>
    </row>
    <row>
      <c>
        <v>2400873</v>
      </c>
      <c>
        <v>1</v>
      </c>
      <c>
        <is>
          <t>MANİSA</t>
        </is>
      </c>
      <c>
        <v>AHMETLİ</v>
      </c>
      <c>
        <is>
          <t>DM</t>
        </is>
      </c>
      <c t="inlineStr">
        <is>
          <t>AHMETLİ İM 45-84-A00001_GÖKKAYA L16_2332506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09:00:10</t>
        </is>
      </c>
      <c>
        <is>
          <t>27.10.2022 17:03:49</t>
        </is>
      </c>
      <c>
        <v>8.060833333</v>
      </c>
      <c>
        <v>0</v>
      </c>
      <c>
        <v>0</v>
      </c>
      <c>
        <v>17</v>
      </c>
      <c>
        <v>1192</v>
      </c>
      <c>
        <v>0</v>
      </c>
      <c>
        <v>0</v>
      </c>
      <c>
        <v>0</v>
      </c>
      <c>
        <v>0</v>
      </c>
      <c>
        <v>137.034167</v>
      </c>
      <c>
        <v>9608.513333</v>
      </c>
      <c>
        <v>0</v>
      </c>
      <c>
        <v>0</v>
      </c>
    </row>
    <row>
      <c>
        <v>2400874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MORDOĞAN İM 35-21-A00002_KARABURUN 15,8 (MORDOĞAN KÖYLER) L12_2303193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09:01:17</t>
        </is>
      </c>
      <c>
        <is>
          <t>27.10.2022 12:36:29</t>
        </is>
      </c>
      <c>
        <v>3.586666666</v>
      </c>
      <c>
        <v>3</v>
      </c>
      <c>
        <v>495</v>
      </c>
      <c>
        <v>7</v>
      </c>
      <c>
        <v>544</v>
      </c>
      <c>
        <v>1</v>
      </c>
      <c>
        <v>1009</v>
      </c>
      <c>
        <v>10.76</v>
      </c>
      <c>
        <v>1775.4</v>
      </c>
      <c>
        <v>25.106667</v>
      </c>
      <c>
        <v>1951.146666</v>
      </c>
      <c>
        <v>3.586667</v>
      </c>
      <c>
        <v>3618.946666</v>
      </c>
    </row>
    <row>
      <c>
        <v>2400888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DM-4 45-71-M00004_TR-4/09 M03_2307296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27.10.2022 09:01:19</t>
        </is>
      </c>
      <c>
        <is>
          <t>27.10.2022 09:12:28</t>
        </is>
      </c>
      <c>
        <v>0.185833333</v>
      </c>
      <c>
        <v>2</v>
      </c>
      <c>
        <v>1720</v>
      </c>
      <c>
        <v>0</v>
      </c>
      <c>
        <v>0</v>
      </c>
      <c>
        <v>0</v>
      </c>
      <c>
        <v>0</v>
      </c>
      <c>
        <v>0.371667</v>
      </c>
      <c>
        <v>319.633333</v>
      </c>
      <c>
        <v>0</v>
      </c>
      <c>
        <v>0</v>
      </c>
      <c>
        <v>0</v>
      </c>
      <c>
        <v>0</v>
      </c>
    </row>
    <row>
      <c>
        <v>2400882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K-2007 35-01-K02007_K-379 K02_2113442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09:02:29</t>
        </is>
      </c>
      <c>
        <is>
          <t>27.10.2022 13:04:29</t>
        </is>
      </c>
      <c>
        <v>4.033333333</v>
      </c>
      <c>
        <v>1</v>
      </c>
      <c>
        <v>2599</v>
      </c>
      <c>
        <v>0</v>
      </c>
      <c>
        <v>0</v>
      </c>
      <c>
        <v>0</v>
      </c>
      <c>
        <v>0</v>
      </c>
      <c>
        <v>4.033333</v>
      </c>
      <c>
        <v>10482.633332</v>
      </c>
      <c>
        <v>0</v>
      </c>
      <c>
        <v>0</v>
      </c>
      <c>
        <v>0</v>
      </c>
      <c>
        <v>0</v>
      </c>
    </row>
    <row>
      <c>
        <v>2400879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AKKEÇİLİ KÖK 45-73-M00239_AKKEÇİLİ M03_72035008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27.10.2022 09:04:09</t>
        </is>
      </c>
      <c>
        <is>
          <t>27.10.2022 09:04:40</t>
        </is>
      </c>
      <c>
        <v>0.008611111</v>
      </c>
      <c>
        <v>42</v>
      </c>
      <c>
        <v>1098</v>
      </c>
      <c>
        <v>0</v>
      </c>
      <c>
        <v>0</v>
      </c>
      <c>
        <v>0</v>
      </c>
      <c>
        <v>0</v>
      </c>
      <c>
        <v>0.361667</v>
      </c>
      <c>
        <v>9.455</v>
      </c>
      <c>
        <v>0</v>
      </c>
      <c>
        <v>0</v>
      </c>
      <c>
        <v>0</v>
      </c>
      <c>
        <v>0</v>
      </c>
    </row>
    <row>
      <c>
        <v>2400876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45-72-M00309_KEMİKLİDERE M10_2323773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09:04:19</t>
        </is>
      </c>
      <c>
        <is>
          <t>27.10.2022 13:14:25</t>
        </is>
      </c>
      <c>
        <v>4.168333333</v>
      </c>
      <c>
        <v>113</v>
      </c>
      <c>
        <v>921</v>
      </c>
      <c>
        <v>28</v>
      </c>
      <c>
        <v>6</v>
      </c>
      <c>
        <v>109</v>
      </c>
      <c>
        <v>790</v>
      </c>
      <c>
        <v>471.021667</v>
      </c>
      <c>
        <v>3839.035</v>
      </c>
      <c>
        <v>116.713333</v>
      </c>
      <c>
        <v>25.01</v>
      </c>
      <c>
        <v>454.348333</v>
      </c>
      <c>
        <v>3292.983333</v>
      </c>
    </row>
    <row>
      <c>
        <v>2400880</v>
      </c>
      <c>
        <v>1</v>
      </c>
      <c>
        <is>
          <t>MANİSA</t>
        </is>
      </c>
      <c>
        <v>ŞEHZADELER</v>
      </c>
      <c>
        <is>
          <t>DM</t>
        </is>
      </c>
      <c t="inlineStr">
        <is>
          <t>DM-1 45-71-M00001_AKGÜN M21_2308940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27.10.2022 09:04:41</t>
        </is>
      </c>
      <c>
        <is>
          <t>27.10.2022 09:16:01</t>
        </is>
      </c>
      <c>
        <v>0.188888888</v>
      </c>
      <c>
        <v>0</v>
      </c>
      <c>
        <v>1546</v>
      </c>
      <c>
        <v>0</v>
      </c>
      <c>
        <v>0</v>
      </c>
      <c>
        <v>0</v>
      </c>
      <c>
        <v>0</v>
      </c>
      <c>
        <v>0</v>
      </c>
      <c>
        <v>292.022221</v>
      </c>
      <c>
        <v>0</v>
      </c>
      <c>
        <v>0</v>
      </c>
      <c>
        <v>0</v>
      </c>
      <c>
        <v>0</v>
      </c>
    </row>
    <row>
      <c>
        <v>2400891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35-01-A00001_ALTINDAĞ K15_2043016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09:05:40</t>
        </is>
      </c>
      <c>
        <is>
          <t>27.10.2022 13:19:12</t>
        </is>
      </c>
      <c>
        <v>4.225555555</v>
      </c>
      <c>
        <v>0</v>
      </c>
      <c>
        <v>4449</v>
      </c>
      <c>
        <v>0</v>
      </c>
      <c>
        <v>0</v>
      </c>
      <c>
        <v>0</v>
      </c>
      <c>
        <v>0</v>
      </c>
      <c>
        <v>0</v>
      </c>
      <c>
        <v>18799.496664</v>
      </c>
      <c>
        <v>0</v>
      </c>
      <c>
        <v>0</v>
      </c>
      <c>
        <v>0</v>
      </c>
      <c>
        <v>0</v>
      </c>
    </row>
    <row>
      <c>
        <v>2400884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M-2589 35-01-M02589_35-01-M02589_50122700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27.10.2022 09:05:59</t>
        </is>
      </c>
      <c>
        <is>
          <t>27.10.2022 10:15:41</t>
        </is>
      </c>
      <c>
        <v>1.161666666</v>
      </c>
      <c>
        <v>0</v>
      </c>
      <c>
        <v>500</v>
      </c>
      <c>
        <v>0</v>
      </c>
      <c>
        <v>0</v>
      </c>
      <c>
        <v>0</v>
      </c>
      <c>
        <v>0</v>
      </c>
      <c>
        <v>0</v>
      </c>
      <c>
        <v>580.833333</v>
      </c>
      <c>
        <v>0</v>
      </c>
      <c>
        <v>0</v>
      </c>
      <c>
        <v>0</v>
      </c>
      <c>
        <v>0</v>
      </c>
    </row>
    <row>
      <c>
        <v>2400886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URLA TM-1 35-19-A00004_HatBaşıAyırıcı_75048334 M07_75048334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09:07:55</t>
        </is>
      </c>
      <c>
        <is>
          <t>27.10.2022 17:41:48</t>
        </is>
      </c>
      <c>
        <v>8.564722222</v>
      </c>
      <c>
        <v>55</v>
      </c>
      <c>
        <v>342</v>
      </c>
      <c>
        <v>0</v>
      </c>
      <c>
        <v>0</v>
      </c>
      <c>
        <v>0</v>
      </c>
      <c>
        <v>0</v>
      </c>
      <c>
        <v>471.059722</v>
      </c>
      <c>
        <v>2929.135</v>
      </c>
      <c>
        <v>0</v>
      </c>
      <c>
        <v>0</v>
      </c>
      <c>
        <v>0</v>
      </c>
      <c>
        <v>0</v>
      </c>
    </row>
    <row>
      <c>
        <v>2400889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BELEVİ İM 35-13-A00002_BELEVİ ŞEHİR-2 L04_2064129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09:08:47</t>
        </is>
      </c>
      <c>
        <is>
          <t>27.10.2022 11:44:27</t>
        </is>
      </c>
      <c>
        <v>2.594444444</v>
      </c>
      <c>
        <v>0</v>
      </c>
      <c>
        <v>925</v>
      </c>
      <c>
        <v>0</v>
      </c>
      <c>
        <v>0</v>
      </c>
      <c>
        <v>0</v>
      </c>
      <c>
        <v>0</v>
      </c>
      <c>
        <v>0</v>
      </c>
      <c>
        <v>2399.861111</v>
      </c>
      <c>
        <v>0</v>
      </c>
      <c>
        <v>0</v>
      </c>
      <c>
        <v>0</v>
      </c>
      <c>
        <v>0</v>
      </c>
    </row>
    <row>
      <c>
        <v>2400890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35-23-M00022_C_56366118_56366118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27.10.2022 09:09:43</t>
        </is>
      </c>
      <c>
        <is>
          <t>27.10.2022 17:58:34</t>
        </is>
      </c>
      <c>
        <v>8.814166666</v>
      </c>
      <c>
        <v>0</v>
      </c>
      <c>
        <v>126</v>
      </c>
      <c>
        <v>0</v>
      </c>
      <c>
        <v>0</v>
      </c>
      <c>
        <v>0</v>
      </c>
      <c>
        <v>0</v>
      </c>
      <c>
        <v>0</v>
      </c>
      <c>
        <v>1110.585</v>
      </c>
      <c>
        <v>0</v>
      </c>
      <c>
        <v>0</v>
      </c>
      <c>
        <v>0</v>
      </c>
      <c>
        <v>0</v>
      </c>
    </row>
    <row>
      <c>
        <v>2400893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DR. OETKER GIDA SAN. ÖZEL TR 35-26-M00900Ö_DIREK TIPI TRAFO HUCRESI H01_2035461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27.10.2022 09:10:34</t>
        </is>
      </c>
      <c>
        <is>
          <t>27.10.2022 10:18:24</t>
        </is>
      </c>
      <c>
        <v>1.130555555</v>
      </c>
      <c>
        <v>1</v>
      </c>
      <c>
        <v>0</v>
      </c>
      <c>
        <v>0</v>
      </c>
      <c>
        <v>0</v>
      </c>
      <c>
        <v>0</v>
      </c>
      <c>
        <v>0</v>
      </c>
      <c>
        <v>1.130556</v>
      </c>
      <c>
        <v>0</v>
      </c>
      <c>
        <v>0</v>
      </c>
      <c>
        <v>0</v>
      </c>
      <c>
        <v>0</v>
      </c>
      <c>
        <v>0</v>
      </c>
    </row>
    <row>
      <c>
        <v>2400892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ZEYTİNALAN İM 35-19-A00002_KEKLİKTEPE M10_2052153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09:10:35</t>
        </is>
      </c>
      <c>
        <is>
          <t>27.10.2022 17:34:19</t>
        </is>
      </c>
      <c>
        <v>8.395555555</v>
      </c>
      <c>
        <v>29</v>
      </c>
      <c>
        <v>177</v>
      </c>
      <c>
        <v>0</v>
      </c>
      <c>
        <v>0</v>
      </c>
      <c>
        <v>0</v>
      </c>
      <c>
        <v>0</v>
      </c>
      <c>
        <v>243.471111</v>
      </c>
      <c>
        <v>1486.013333</v>
      </c>
      <c>
        <v>0</v>
      </c>
      <c>
        <v>0</v>
      </c>
      <c>
        <v>0</v>
      </c>
      <c>
        <v>0</v>
      </c>
    </row>
    <row>
      <c>
        <v>2400883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FOÇA TR-47 35-23-L00047_35-23-L00047_72145016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09:12:39</t>
        </is>
      </c>
      <c>
        <is>
          <t>27.10.2022 10:22:48</t>
        </is>
      </c>
      <c>
        <v>1.169166666</v>
      </c>
      <c>
        <v>0</v>
      </c>
      <c>
        <v>238</v>
      </c>
      <c>
        <v>0</v>
      </c>
      <c>
        <v>0</v>
      </c>
      <c>
        <v>0</v>
      </c>
      <c>
        <v>0</v>
      </c>
      <c>
        <v>0</v>
      </c>
      <c>
        <v>278.261667</v>
      </c>
      <c>
        <v>0</v>
      </c>
      <c>
        <v>0</v>
      </c>
      <c>
        <v>0</v>
      </c>
      <c>
        <v>0</v>
      </c>
    </row>
    <row>
      <c>
        <v>2400899</v>
      </c>
      <c>
        <v>1</v>
      </c>
      <c>
        <is>
          <t>İZMİR</t>
        </is>
      </c>
      <c>
        <v>FOÇA</v>
      </c>
      <c>
        <is>
          <t>Kullanıcı Bağlantı Hattı</t>
        </is>
      </c>
      <c t="inlineStr">
        <is>
          <t>BAĞARASI TR-14 35-23-M00361_95001347977_95001347977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09:13:08</t>
        </is>
      </c>
      <c>
        <is>
          <t>27.10.2022 12:10:18</t>
        </is>
      </c>
      <c>
        <v>2.952777777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2.952778</v>
      </c>
      <c>
        <v>0</v>
      </c>
      <c>
        <v>0</v>
      </c>
      <c>
        <v>0</v>
      </c>
      <c>
        <v>0</v>
      </c>
    </row>
    <row>
      <c>
        <v>2400900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TR-118 35-15-M00118_950360562_950360562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27.10.2022 09:14:59</t>
        </is>
      </c>
      <c>
        <is>
          <t>27.10.2022 12:04:41</t>
        </is>
      </c>
      <c>
        <v>2.828333333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14.141667</v>
      </c>
      <c>
        <v>0</v>
      </c>
      <c>
        <v>0</v>
      </c>
      <c>
        <v>0</v>
      </c>
      <c>
        <v>0</v>
      </c>
    </row>
    <row>
      <c>
        <v>2400908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M-1361 35-03-M01361_35-03-M01361_2376509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27.10.2022 09:19:19</t>
        </is>
      </c>
      <c>
        <is>
          <t>27.10.2022 16:14:56</t>
        </is>
      </c>
      <c>
        <v>6.926944444</v>
      </c>
      <c>
        <v>0</v>
      </c>
      <c>
        <v>765</v>
      </c>
      <c>
        <v>0</v>
      </c>
      <c>
        <v>0</v>
      </c>
      <c>
        <v>0</v>
      </c>
      <c>
        <v>0</v>
      </c>
      <c>
        <v>0</v>
      </c>
      <c>
        <v>5299.1125</v>
      </c>
      <c>
        <v>0</v>
      </c>
      <c>
        <v>0</v>
      </c>
      <c>
        <v>0</v>
      </c>
      <c>
        <v>0</v>
      </c>
    </row>
    <row>
      <c>
        <v>2400903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EVRENLİ KÖK 45-73-M00139_EVRENLİ OSMANİYE KOZLUCA M03_2055361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09:20:46</t>
        </is>
      </c>
      <c>
        <is>
          <t>27.10.2022 17:14:09</t>
        </is>
      </c>
      <c>
        <v>7.889722222</v>
      </c>
      <c>
        <v>5</v>
      </c>
      <c>
        <v>614</v>
      </c>
      <c>
        <v>0</v>
      </c>
      <c>
        <v>0</v>
      </c>
      <c>
        <v>0</v>
      </c>
      <c>
        <v>0</v>
      </c>
      <c>
        <v>39.448611</v>
      </c>
      <c>
        <v>4844.289444</v>
      </c>
      <c>
        <v>0</v>
      </c>
      <c>
        <v>0</v>
      </c>
      <c>
        <v>0</v>
      </c>
      <c>
        <v>0</v>
      </c>
    </row>
    <row>
      <c>
        <v>2400904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45-76-M00046_BADEMLİ M02_72214503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09:21:08</t>
        </is>
      </c>
      <c>
        <is>
          <t>27.10.2022 17:51:40</t>
        </is>
      </c>
      <c>
        <v>8.508888888</v>
      </c>
      <c>
        <v>0</v>
      </c>
      <c>
        <v>0</v>
      </c>
      <c>
        <v>0</v>
      </c>
      <c>
        <v>0</v>
      </c>
      <c>
        <v>3</v>
      </c>
      <c>
        <v>336</v>
      </c>
      <c>
        <v>0</v>
      </c>
      <c>
        <v>0</v>
      </c>
      <c>
        <v>0</v>
      </c>
      <c>
        <v>0</v>
      </c>
      <c>
        <v>25.526667</v>
      </c>
      <c>
        <v>2858.986666</v>
      </c>
    </row>
    <row>
      <c>
        <v>2400905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35-29-L00036_MEHMETLER L02_2327050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09:22:04</t>
        </is>
      </c>
      <c>
        <is>
          <t>27.10.2022 15:18:24</t>
        </is>
      </c>
      <c>
        <v>5.938888888</v>
      </c>
      <c>
        <v>0</v>
      </c>
      <c>
        <v>1</v>
      </c>
      <c>
        <v>0</v>
      </c>
      <c>
        <v>0</v>
      </c>
      <c>
        <v>100</v>
      </c>
      <c>
        <v>748</v>
      </c>
      <c>
        <v>0</v>
      </c>
      <c>
        <v>5.938889</v>
      </c>
      <c>
        <v>0</v>
      </c>
      <c>
        <v>0</v>
      </c>
      <c>
        <v>593.888889</v>
      </c>
      <c>
        <v>4442.288888</v>
      </c>
    </row>
    <row>
      <c>
        <v>2400906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09:22:43</t>
        </is>
      </c>
      <c>
        <is>
          <t>27.10.2022 17:43:17</t>
        </is>
      </c>
      <c>
        <v>8.342777777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41.713889</v>
      </c>
    </row>
    <row>
      <c>
        <v>2400911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YAHŞELLİ KÖK 35-28-M00293_HAYKIRAN M01_66582309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09:24:37</t>
        </is>
      </c>
      <c>
        <is>
          <t>27.10.2022 14:24:58</t>
        </is>
      </c>
      <c>
        <v>5.005833333</v>
      </c>
      <c>
        <v>13</v>
      </c>
      <c>
        <v>1758</v>
      </c>
      <c>
        <v>0</v>
      </c>
      <c>
        <v>0</v>
      </c>
      <c>
        <v>0</v>
      </c>
      <c>
        <v>0</v>
      </c>
      <c>
        <v>65.075833</v>
      </c>
      <c>
        <v>8800.254999</v>
      </c>
      <c>
        <v>0</v>
      </c>
      <c>
        <v>0</v>
      </c>
      <c>
        <v>0</v>
      </c>
      <c>
        <v>0</v>
      </c>
    </row>
    <row>
      <c>
        <v>2400919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L-258/1 35-18-L00608_950466626_950466626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09:29:56</t>
        </is>
      </c>
      <c>
        <is>
          <t>27.10.2022 11:52:54</t>
        </is>
      </c>
      <c>
        <v>2.382777777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2.382778</v>
      </c>
      <c>
        <v>0</v>
      </c>
      <c>
        <v>0</v>
      </c>
    </row>
    <row>
      <c>
        <v>2400940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K-1984 35-02-K01984_913421099_913421099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09:30:30</t>
        </is>
      </c>
      <c>
        <is>
          <t>27.10.2022 12:54:24</t>
        </is>
      </c>
      <c>
        <v>3.398333333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3.398333</v>
      </c>
      <c>
        <v>0</v>
      </c>
      <c>
        <v>0</v>
      </c>
      <c>
        <v>0</v>
      </c>
      <c>
        <v>0</v>
      </c>
    </row>
    <row>
      <c>
        <v>2400936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M-1951 35-09-M01951_C c2b_5886485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27.10.2022 09:31:12</t>
        </is>
      </c>
      <c>
        <is>
          <t>27.10.2022 10:37:36</t>
        </is>
      </c>
      <c>
        <v>1.106666666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26.56</v>
      </c>
      <c>
        <v>0</v>
      </c>
      <c>
        <v>0</v>
      </c>
      <c>
        <v>0</v>
      </c>
      <c>
        <v>0</v>
      </c>
    </row>
    <row>
      <c>
        <v>2400921</v>
      </c>
      <c>
        <v>1</v>
      </c>
      <c>
        <is>
          <t>İZMİR</t>
        </is>
      </c>
      <c>
        <v>KINIK</v>
      </c>
      <c>
        <is>
          <t>Dağıtım Transformatörü</t>
        </is>
      </c>
      <c t="inlineStr">
        <is>
          <t>MEHMET AKMAZ VE ARKADAŞLARI 35-24-M00017_35-24-M00017_2369438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09:33:28</t>
        </is>
      </c>
      <c>
        <is>
          <t>27.10.2022 12:28:40</t>
        </is>
      </c>
      <c>
        <v>2.92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58.4</v>
      </c>
    </row>
    <row>
      <c>
        <v>2400943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M-531 KAVAKLIDERE KÖK 35-02-M00531_M-530 / M529 M11_72200151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09:35:48</t>
        </is>
      </c>
      <c>
        <is>
          <t>27.10.2022 10:22:26</t>
        </is>
      </c>
      <c>
        <v>0.777222222</v>
      </c>
      <c>
        <v>7</v>
      </c>
      <c>
        <v>586</v>
      </c>
      <c>
        <v>0</v>
      </c>
      <c>
        <v>0</v>
      </c>
      <c>
        <v>0</v>
      </c>
      <c>
        <v>0</v>
      </c>
      <c>
        <v>5.440556</v>
      </c>
      <c>
        <v>455.452222</v>
      </c>
      <c>
        <v>0</v>
      </c>
      <c>
        <v>0</v>
      </c>
      <c>
        <v>0</v>
      </c>
      <c>
        <v>0</v>
      </c>
    </row>
    <row>
      <c>
        <v>2400927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K-1092 35-03-K01092_35-03-K01092_41945770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27.10.2022 09:38:42</t>
        </is>
      </c>
      <c>
        <is>
          <t>27.10.2022 10:25:17</t>
        </is>
      </c>
      <c>
        <v>0.776388888</v>
      </c>
      <c>
        <v>0</v>
      </c>
      <c>
        <v>735</v>
      </c>
      <c>
        <v>0</v>
      </c>
      <c>
        <v>0</v>
      </c>
      <c>
        <v>0</v>
      </c>
      <c>
        <v>0</v>
      </c>
      <c>
        <v>0</v>
      </c>
      <c>
        <v>570.645833</v>
      </c>
      <c>
        <v>0</v>
      </c>
      <c>
        <v>0</v>
      </c>
      <c>
        <v>0</v>
      </c>
      <c>
        <v>0</v>
      </c>
    </row>
    <row>
      <c>
        <v>2400930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ÇAMPINAR TARIMSAL SULAMA TR-1 45-83-M00351_DIREK TIPI TRAFO HUCRESI H01_2065283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09:42:18</t>
        </is>
      </c>
      <c>
        <is>
          <t>27.10.2022 12:22:02</t>
        </is>
      </c>
      <c>
        <v>2.662222222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26.622222</v>
      </c>
      <c>
        <v>0</v>
      </c>
      <c>
        <v>0</v>
      </c>
      <c>
        <v>0</v>
      </c>
      <c>
        <v>0</v>
      </c>
    </row>
    <row>
      <c>
        <v>2400931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L-319 BAHÇELİEVLER-2 35-18-L00319_950449653_950449653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09:42:30</t>
        </is>
      </c>
      <c>
        <is>
          <t>27.10.2022 12:32:40</t>
        </is>
      </c>
      <c>
        <v>2.836111111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2.836111</v>
      </c>
    </row>
    <row>
      <c>
        <v>2400937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ARMUTLU DM-02/TR-25 35-27-L00415_98797726_98797726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09:51:58</t>
        </is>
      </c>
      <c>
        <is>
          <t>27.10.2022 10:43:41</t>
        </is>
      </c>
      <c>
        <v>0.861944444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18.100833</v>
      </c>
      <c>
        <v>0</v>
      </c>
      <c>
        <v>0</v>
      </c>
      <c>
        <v>0</v>
      </c>
      <c>
        <v>0</v>
      </c>
    </row>
    <row>
      <c>
        <v>2400938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ÇAYAĞZI TR-21 35-31-L00280_956577172_956577172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09:52:58</t>
        </is>
      </c>
      <c>
        <is>
          <t>27.10.2022 11:29:00</t>
        </is>
      </c>
      <c>
        <v>1.600555555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1.600556</v>
      </c>
      <c>
        <v>0</v>
      </c>
      <c>
        <v>0</v>
      </c>
    </row>
    <row>
      <c>
        <v>2400942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K-4038 35-03-K04038_910480055_910480055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27.10.2022 09:56:56</t>
        </is>
      </c>
      <c>
        <is>
          <t>27.10.2022 17:20:13</t>
        </is>
      </c>
      <c>
        <v>7.388055555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81.268611</v>
      </c>
      <c>
        <v>0</v>
      </c>
      <c>
        <v>0</v>
      </c>
      <c>
        <v>0</v>
      </c>
      <c>
        <v>0</v>
      </c>
    </row>
    <row>
      <c>
        <v>2400947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MARANGOZLAR SİTESİ TR-1 35-28-M00649_DAĞITIM TRAFO MARANGOZLAR SİTESİ TR-1 M01_66499992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10:10:47</t>
        </is>
      </c>
      <c>
        <is>
          <t>27.10.2022 11:06:02</t>
        </is>
      </c>
      <c>
        <v>0.920833333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81.954167</v>
      </c>
      <c>
        <v>0</v>
      </c>
      <c>
        <v>0</v>
      </c>
      <c>
        <v>0</v>
      </c>
      <c>
        <v>0</v>
      </c>
    </row>
    <row>
      <c>
        <v>2400956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M-2701 35-01-M02701_35-01-M02701_80492021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27.10.2022 10:21:29</t>
        </is>
      </c>
      <c>
        <is>
          <t>27.10.2022 12:33:39</t>
        </is>
      </c>
      <c>
        <v>2.202777777</v>
      </c>
      <c>
        <v>0</v>
      </c>
      <c>
        <v>621</v>
      </c>
      <c>
        <v>0</v>
      </c>
      <c>
        <v>0</v>
      </c>
      <c>
        <v>0</v>
      </c>
      <c>
        <v>0</v>
      </c>
      <c>
        <v>0</v>
      </c>
      <c>
        <v>1367.925</v>
      </c>
      <c>
        <v>0</v>
      </c>
      <c>
        <v>0</v>
      </c>
      <c>
        <v>0</v>
      </c>
      <c>
        <v>0</v>
      </c>
    </row>
    <row>
      <c>
        <v>2400959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K-3001 35-02-K03001_A_56383764_56383764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10:30:58</t>
        </is>
      </c>
      <c>
        <is>
          <t>27.10.2022 11:05:38</t>
        </is>
      </c>
      <c>
        <v>0.577777777</v>
      </c>
      <c>
        <v>0</v>
      </c>
      <c>
        <v>184</v>
      </c>
      <c>
        <v>0</v>
      </c>
      <c>
        <v>0</v>
      </c>
      <c>
        <v>0</v>
      </c>
      <c>
        <v>0</v>
      </c>
      <c>
        <v>0</v>
      </c>
      <c>
        <v>106.311111</v>
      </c>
      <c>
        <v>0</v>
      </c>
      <c>
        <v>0</v>
      </c>
      <c>
        <v>0</v>
      </c>
      <c>
        <v>0</v>
      </c>
    </row>
    <row>
      <c>
        <v>2400969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ZEYTİNALANI  TR-117 35-19-L00117_956665138_956665138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10:31:26</t>
        </is>
      </c>
      <c>
        <is>
          <t>27.10.2022 17:44:36</t>
        </is>
      </c>
      <c>
        <v>7.219444444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7.219444</v>
      </c>
      <c>
        <v>0</v>
      </c>
      <c>
        <v>0</v>
      </c>
      <c>
        <v>0</v>
      </c>
      <c>
        <v>0</v>
      </c>
    </row>
    <row>
      <c>
        <v>2400961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GÜLBAHÇE TR-8 35-19-L00268_956674792_956674792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10:33:03</t>
        </is>
      </c>
      <c>
        <is>
          <t>27.10.2022 13:50:26</t>
        </is>
      </c>
      <c>
        <v>3.289722222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3.289722</v>
      </c>
      <c>
        <v>0</v>
      </c>
      <c>
        <v>0</v>
      </c>
      <c>
        <v>0</v>
      </c>
      <c>
        <v>0</v>
      </c>
    </row>
    <row>
      <c>
        <v>2400963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L-145 DALYAN DM 35-18-L00145_HAVACILAR L03_72052182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10:34:35</t>
        </is>
      </c>
      <c>
        <is>
          <t>27.10.2022 11:13:07</t>
        </is>
      </c>
      <c>
        <v>0.642222222</v>
      </c>
      <c>
        <v>0</v>
      </c>
      <c>
        <v>0</v>
      </c>
      <c>
        <v>13</v>
      </c>
      <c>
        <v>1012</v>
      </c>
      <c>
        <v>0</v>
      </c>
      <c>
        <v>0</v>
      </c>
      <c>
        <v>0</v>
      </c>
      <c>
        <v>0</v>
      </c>
      <c>
        <v>8.348889</v>
      </c>
      <c>
        <v>649.928889</v>
      </c>
      <c>
        <v>0</v>
      </c>
      <c>
        <v>0</v>
      </c>
    </row>
    <row>
      <c>
        <v>2400972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L-169 35-18-L00169_950443328_950443328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10:43:45</t>
        </is>
      </c>
      <c>
        <is>
          <t>27.10.2022 14:25:44</t>
        </is>
      </c>
      <c>
        <v>3.699722222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7.399444</v>
      </c>
      <c>
        <v>0</v>
      </c>
      <c>
        <v>0</v>
      </c>
    </row>
    <row>
      <c>
        <v>2400976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DOĞANCI TR-8 35-31-L00333_956572150_956572150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10:49:32</t>
        </is>
      </c>
      <c>
        <is>
          <t>27.10.2022 17:48:27</t>
        </is>
      </c>
      <c>
        <v>6.981944444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6.981944</v>
      </c>
    </row>
    <row>
      <c>
        <v>2400977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45-78-M00314_HatBaşıAyırıcı_53139710 M06_53139710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10:50:42</t>
        </is>
      </c>
      <c>
        <is>
          <t>27.10.2022 12:07:35</t>
        </is>
      </c>
      <c>
        <v>1.281388888</v>
      </c>
      <c>
        <v>12</v>
      </c>
      <c>
        <v>0</v>
      </c>
      <c>
        <v>0</v>
      </c>
      <c>
        <v>0</v>
      </c>
      <c>
        <v>0</v>
      </c>
      <c>
        <v>0</v>
      </c>
      <c>
        <v>15.376667</v>
      </c>
      <c>
        <v>0</v>
      </c>
      <c>
        <v>0</v>
      </c>
      <c>
        <v>0</v>
      </c>
      <c>
        <v>0</v>
      </c>
      <c>
        <v>0</v>
      </c>
    </row>
    <row>
      <c>
        <v>2400982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HACIRAHMANLAR TARIMSAL SULAMA ÖZEL KÖK 45-80-M02000Ö_HACIRAHMANLI TST-2 M01_2083395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11:02:11</t>
        </is>
      </c>
      <c>
        <is>
          <t>27.10.2022 11:51:04</t>
        </is>
      </c>
      <c>
        <v>0.814722222</v>
      </c>
      <c>
        <v>55</v>
      </c>
      <c>
        <v>0</v>
      </c>
      <c>
        <v>0</v>
      </c>
      <c>
        <v>0</v>
      </c>
      <c>
        <v>0</v>
      </c>
      <c>
        <v>0</v>
      </c>
      <c>
        <v>44.809722</v>
      </c>
      <c>
        <v>0</v>
      </c>
      <c>
        <v>0</v>
      </c>
      <c>
        <v>0</v>
      </c>
      <c>
        <v>0</v>
      </c>
      <c>
        <v>0</v>
      </c>
    </row>
    <row>
      <c>
        <v>2400981</v>
      </c>
      <c>
        <v>1</v>
      </c>
      <c>
        <is>
          <t>İZMİR</t>
        </is>
      </c>
      <c>
        <v>BAYRAKLI</v>
      </c>
      <c>
        <is>
          <t>DM</t>
        </is>
      </c>
      <c t="inlineStr">
        <is>
          <t>OSMANGAZİ İM 35-02-A00004_YAVUZ SELİM K19_2101341</t>
        </is>
      </c>
      <c>
        <v>Üçüncü Şahısların Vermiş Olduğu Hasarlar</v>
      </c>
      <c>
        <v>Dağıtım-OG</v>
      </c>
      <c>
        <v>Uzun</v>
      </c>
      <c>
        <v>Şebeke işletmecisi </v>
      </c>
      <c>
        <v>Bildirimsiz</v>
      </c>
      <c>
        <is>
          <t>27.10.2022 11:03:09</t>
        </is>
      </c>
      <c>
        <is>
          <t>27.10.2022 11:42:10</t>
        </is>
      </c>
      <c>
        <v>0.650277777</v>
      </c>
      <c>
        <v>0</v>
      </c>
      <c>
        <v>2724</v>
      </c>
      <c>
        <v>0</v>
      </c>
      <c>
        <v>0</v>
      </c>
      <c>
        <v>0</v>
      </c>
      <c>
        <v>0</v>
      </c>
      <c>
        <v>0</v>
      </c>
      <c>
        <v>1771.356665</v>
      </c>
      <c>
        <v>0</v>
      </c>
      <c>
        <v>0</v>
      </c>
      <c>
        <v>0</v>
      </c>
      <c>
        <v>0</v>
      </c>
    </row>
    <row>
      <c>
        <v>2400989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SUBAŞI TR-5 45-73-M00814_945645531_945645531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11:06:47</t>
        </is>
      </c>
      <c>
        <is>
          <t>27.10.2022 12:21:42</t>
        </is>
      </c>
      <c>
        <v>1.248611111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1.248611</v>
      </c>
    </row>
    <row>
      <c>
        <v>2400997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M-1138 35-02-M01138_912474950_912474950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11:10:31</t>
        </is>
      </c>
      <c>
        <is>
          <t>27.10.2022 14:04:12</t>
        </is>
      </c>
      <c>
        <v>2.894722222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31.841944</v>
      </c>
      <c>
        <v>0</v>
      </c>
      <c>
        <v>0</v>
      </c>
      <c>
        <v>0</v>
      </c>
      <c>
        <v>0</v>
      </c>
    </row>
    <row>
      <c>
        <v>2400994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45-76-M00046_HACET M04_72214510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11:14:14</t>
        </is>
      </c>
      <c>
        <is>
          <t>27.10.2022 13:44:43</t>
        </is>
      </c>
      <c>
        <v>2.508055555</v>
      </c>
      <c>
        <v>0</v>
      </c>
      <c>
        <v>0</v>
      </c>
      <c>
        <v>0</v>
      </c>
      <c>
        <v>0</v>
      </c>
      <c>
        <v>10</v>
      </c>
      <c>
        <v>432</v>
      </c>
      <c>
        <v>0</v>
      </c>
      <c>
        <v>0</v>
      </c>
      <c>
        <v>0</v>
      </c>
      <c>
        <v>0</v>
      </c>
      <c>
        <v>25.080556</v>
      </c>
      <c>
        <v>1083.48</v>
      </c>
    </row>
    <row>
      <c>
        <v>2401003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KULA İM 45-77-A00001_HatBaşıAyırıcı_79939740 M07_79939740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11:19:14</t>
        </is>
      </c>
      <c>
        <is>
          <t>27.10.2022 12:00:55</t>
        </is>
      </c>
      <c>
        <v>0.694722222</v>
      </c>
      <c>
        <v>0</v>
      </c>
      <c>
        <v>0</v>
      </c>
      <c>
        <v>0</v>
      </c>
      <c>
        <v>0</v>
      </c>
      <c>
        <v>11</v>
      </c>
      <c>
        <v>50</v>
      </c>
      <c>
        <v>0</v>
      </c>
      <c>
        <v>0</v>
      </c>
      <c>
        <v>0</v>
      </c>
      <c>
        <v>0</v>
      </c>
      <c>
        <v>7.641944</v>
      </c>
      <c>
        <v>34.736111</v>
      </c>
    </row>
    <row>
      <c>
        <v>2401010</v>
      </c>
      <c>
        <v>1</v>
      </c>
      <c>
        <is>
          <t>MANİSA</t>
        </is>
      </c>
      <c>
        <v>SOMA</v>
      </c>
      <c>
        <is>
          <t>AG Fideri</t>
        </is>
      </c>
      <c t="inlineStr">
        <is>
          <t>SOMA DM-5/17 45-82-M00421_C_56402986_56402986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11:22:08</t>
        </is>
      </c>
      <c>
        <is>
          <t>27.10.2022 12:03:28</t>
        </is>
      </c>
      <c>
        <v>0.688888888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65.444444</v>
      </c>
      <c>
        <v>0</v>
      </c>
      <c>
        <v>0</v>
      </c>
      <c>
        <v>0</v>
      </c>
      <c>
        <v>0</v>
      </c>
    </row>
    <row>
      <c>
        <v>2401014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K-1717 35-03-K01717_F_56388305_56388305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11:26:16</t>
        </is>
      </c>
      <c>
        <is>
          <t>27.10.2022 20:05:45</t>
        </is>
      </c>
      <c>
        <v>8.658055555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103.896667</v>
      </c>
      <c>
        <v>0</v>
      </c>
      <c>
        <v>0</v>
      </c>
      <c>
        <v>0</v>
      </c>
      <c>
        <v>0</v>
      </c>
    </row>
    <row>
      <c>
        <v>2400996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45-83-M00137_ÇAMPINAR TARIMSAL SULAMA - TR-6 M06_72124446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11:29:26</t>
        </is>
      </c>
      <c>
        <is>
          <t>27.10.2022 12:41:54</t>
        </is>
      </c>
      <c>
        <v>1.207777777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153.387778</v>
      </c>
      <c>
        <v>0</v>
      </c>
      <c>
        <v>0</v>
      </c>
      <c>
        <v>0</v>
      </c>
      <c>
        <v>0</v>
      </c>
    </row>
    <row>
      <c>
        <v>2401020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K-2869 35-02-K02869_TRAFO K01_2113938</t>
        </is>
      </c>
      <c>
        <v>Üçüncü Şahısların Vermiş Olduğu Hasarlar</v>
      </c>
      <c>
        <v>Dağıtım-OG</v>
      </c>
      <c>
        <v>Uzun</v>
      </c>
      <c>
        <v>Şebeke işletmecisi </v>
      </c>
      <c>
        <v>Bildirimsiz</v>
      </c>
      <c>
        <is>
          <t>27.10.2022 11:42:10</t>
        </is>
      </c>
      <c>
        <is>
          <t>27.10.2022 12:28:10</t>
        </is>
      </c>
      <c>
        <v>0.766666666</v>
      </c>
      <c>
        <v>0</v>
      </c>
      <c>
        <v>140</v>
      </c>
      <c>
        <v>0</v>
      </c>
      <c>
        <v>0</v>
      </c>
      <c>
        <v>0</v>
      </c>
      <c>
        <v>0</v>
      </c>
      <c>
        <v>0</v>
      </c>
      <c>
        <v>107.333333</v>
      </c>
      <c>
        <v>0</v>
      </c>
      <c>
        <v>0</v>
      </c>
      <c>
        <v>0</v>
      </c>
      <c>
        <v>0</v>
      </c>
    </row>
    <row>
      <c>
        <v>2401023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KFC KÖK 35-28-M00534_ M01_2329272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11:42:28</t>
        </is>
      </c>
      <c>
        <is>
          <t>27.10.2022 12:30:00</t>
        </is>
      </c>
      <c>
        <v>0.792222222</v>
      </c>
      <c>
        <v>35</v>
      </c>
      <c>
        <v>125</v>
      </c>
      <c>
        <v>0</v>
      </c>
      <c>
        <v>0</v>
      </c>
      <c>
        <v>0</v>
      </c>
      <c>
        <v>0</v>
      </c>
      <c>
        <v>27.727778</v>
      </c>
      <c>
        <v>99.027778</v>
      </c>
      <c>
        <v>0</v>
      </c>
      <c>
        <v>0</v>
      </c>
      <c>
        <v>0</v>
      </c>
      <c>
        <v>0</v>
      </c>
    </row>
    <row>
      <c>
        <v>2401030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TR-1-4/5 KİLİSE KABİN 35-20-L00028_955191858_955191858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11:51:13</t>
        </is>
      </c>
      <c>
        <is>
          <t>27.10.2022 14:08:20</t>
        </is>
      </c>
      <c>
        <v>2.285277777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2.285278</v>
      </c>
      <c>
        <v>0</v>
      </c>
      <c>
        <v>0</v>
      </c>
    </row>
    <row>
      <c>
        <v>2401039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 35-01-K00001_911211157_911211157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11:57:58</t>
        </is>
      </c>
      <c>
        <is>
          <t>27.10.2022 13:26:42</t>
        </is>
      </c>
      <c>
        <v>1.478888888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1.478889</v>
      </c>
      <c>
        <v>0</v>
      </c>
      <c>
        <v>0</v>
      </c>
      <c>
        <v>0</v>
      </c>
      <c>
        <v>0</v>
      </c>
    </row>
    <row>
      <c>
        <v>2401047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HALİTPAŞA DM 45-80-M00060_DEVELİ-ÇAMLIYURT M03_72188716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12:12:13</t>
        </is>
      </c>
      <c>
        <is>
          <t>27.10.2022 12:59:26</t>
        </is>
      </c>
      <c>
        <v>0.786944444</v>
      </c>
      <c>
        <v>112</v>
      </c>
      <c>
        <v>358</v>
      </c>
      <c>
        <v>0</v>
      </c>
      <c>
        <v>0</v>
      </c>
      <c>
        <v>0</v>
      </c>
      <c>
        <v>0</v>
      </c>
      <c>
        <v>88.137778</v>
      </c>
      <c>
        <v>281.726111</v>
      </c>
      <c>
        <v>0</v>
      </c>
      <c>
        <v>0</v>
      </c>
      <c>
        <v>0</v>
      </c>
      <c>
        <v>0</v>
      </c>
    </row>
    <row>
      <c>
        <v>2401053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L-280 35-18-L00280_950463323_950463323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12:16:08</t>
        </is>
      </c>
      <c>
        <is>
          <t>27.10.2022 12:42:18</t>
        </is>
      </c>
      <c>
        <v>0.436111111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0.872222</v>
      </c>
    </row>
    <row>
      <c>
        <v>2401059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SANAYİ TR-4 35-14-M00307_95001305840_95001305840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12:24:16</t>
        </is>
      </c>
      <c>
        <is>
          <t>27.10.2022 14:08:13</t>
        </is>
      </c>
      <c>
        <v>1.7325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24.255</v>
      </c>
      <c>
        <v>0</v>
      </c>
      <c>
        <v>0</v>
      </c>
      <c>
        <v>0</v>
      </c>
      <c>
        <v>0</v>
      </c>
    </row>
    <row>
      <c>
        <v>2401058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K-814 35-02-K00814_C_56378288_56378288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27.10.2022 12:25:04</t>
        </is>
      </c>
      <c>
        <is>
          <t>27.10.2022 13:18:44</t>
        </is>
      </c>
      <c>
        <v>0.894444444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2.683333</v>
      </c>
      <c>
        <v>0</v>
      </c>
      <c>
        <v>0</v>
      </c>
      <c>
        <v>0</v>
      </c>
      <c>
        <v>0</v>
      </c>
    </row>
    <row>
      <c>
        <v>2401061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M-6 35-25-M00162_95002412509_95002412509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12:29:54</t>
        </is>
      </c>
      <c>
        <is>
          <t>27.10.2022 14:12:39</t>
        </is>
      </c>
      <c>
        <v>1.7125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1.7125</v>
      </c>
      <c>
        <v>0</v>
      </c>
      <c>
        <v>0</v>
      </c>
      <c>
        <v>0</v>
      </c>
      <c>
        <v>0</v>
      </c>
    </row>
    <row>
      <c>
        <v>2401066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12:32:59</t>
        </is>
      </c>
      <c>
        <is>
          <t>27.10.2022 12:51:29</t>
        </is>
      </c>
      <c>
        <v>0.308333333</v>
      </c>
      <c>
        <v>0</v>
      </c>
      <c>
        <v>0</v>
      </c>
      <c>
        <v>3</v>
      </c>
      <c>
        <v>0</v>
      </c>
      <c>
        <v>243</v>
      </c>
      <c>
        <v>1305</v>
      </c>
      <c>
        <v>0</v>
      </c>
      <c>
        <v>0</v>
      </c>
      <c>
        <v>0.925</v>
      </c>
      <c>
        <v>0</v>
      </c>
      <c>
        <v>74.925</v>
      </c>
      <c>
        <v>402.375</v>
      </c>
    </row>
    <row>
      <c>
        <v>2401064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TR-28 35-15-M00028_950365099_950365099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12:33:57</t>
        </is>
      </c>
      <c>
        <is>
          <t>27.10.2022 13:45:01</t>
        </is>
      </c>
      <c>
        <v>1.184444444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1.184444</v>
      </c>
      <c>
        <v>0</v>
      </c>
      <c>
        <v>0</v>
      </c>
      <c>
        <v>0</v>
      </c>
      <c>
        <v>0</v>
      </c>
    </row>
    <row>
      <c>
        <v>2401069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ORTA ÖLÇEKLİ SAN. TR-6 45-71-M00224_953246717_953246717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12:59:10</t>
        </is>
      </c>
      <c>
        <is>
          <t>27.10.2022 15:30:09</t>
        </is>
      </c>
      <c>
        <v>2.516388888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5.032778</v>
      </c>
      <c>
        <v>0</v>
      </c>
      <c>
        <v>0</v>
      </c>
      <c>
        <v>0</v>
      </c>
      <c>
        <v>0</v>
      </c>
    </row>
    <row>
      <c>
        <v>2401071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TR-2/21 45-83-L00021_48123984_56402086_56402086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13:03:01</t>
        </is>
      </c>
      <c>
        <is>
          <t>27.10.2022 14:18:12</t>
        </is>
      </c>
      <c>
        <v>1.253055555</v>
      </c>
      <c>
        <v>0</v>
      </c>
      <c>
        <v>250</v>
      </c>
      <c>
        <v>0</v>
      </c>
      <c>
        <v>0</v>
      </c>
      <c>
        <v>0</v>
      </c>
      <c>
        <v>0</v>
      </c>
      <c>
        <v>0</v>
      </c>
      <c>
        <v>313.263889</v>
      </c>
      <c>
        <v>0</v>
      </c>
      <c>
        <v>0</v>
      </c>
      <c>
        <v>0</v>
      </c>
      <c>
        <v>0</v>
      </c>
    </row>
    <row>
      <c>
        <v>2401072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45-71-M00077_GİRİŞ M01_72234125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27.10.2022 13:04:39</t>
        </is>
      </c>
      <c>
        <is>
          <t>27.10.2022 13:05:09</t>
        </is>
      </c>
      <c>
        <v>0.008333333</v>
      </c>
      <c>
        <v>116</v>
      </c>
      <c>
        <v>668</v>
      </c>
      <c>
        <v>0</v>
      </c>
      <c>
        <v>0</v>
      </c>
      <c>
        <v>0</v>
      </c>
      <c>
        <v>0</v>
      </c>
      <c>
        <v>0.966667</v>
      </c>
      <c>
        <v>5.566666</v>
      </c>
      <c>
        <v>0</v>
      </c>
      <c>
        <v>0</v>
      </c>
      <c>
        <v>0</v>
      </c>
      <c>
        <v>0</v>
      </c>
    </row>
    <row>
      <c>
        <v>2401074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M09_2056271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13:07:43</t>
        </is>
      </c>
      <c>
        <is>
          <t>27.10.2022 13:15:56</t>
        </is>
      </c>
      <c>
        <v>0.136944444</v>
      </c>
      <c>
        <v>14</v>
      </c>
      <c>
        <v>121</v>
      </c>
      <c>
        <v>0</v>
      </c>
      <c>
        <v>0</v>
      </c>
      <c>
        <v>0</v>
      </c>
      <c>
        <v>0</v>
      </c>
      <c>
        <v>1.917222</v>
      </c>
      <c>
        <v>16.570278</v>
      </c>
      <c>
        <v>0</v>
      </c>
      <c>
        <v>0</v>
      </c>
      <c>
        <v>0</v>
      </c>
      <c>
        <v>0</v>
      </c>
    </row>
    <row>
      <c>
        <v>2401080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35-01-A00001_YENİŞEHİR K20_2043024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13:07:49</t>
        </is>
      </c>
      <c>
        <is>
          <t>27.10.2022 15:48:15</t>
        </is>
      </c>
      <c>
        <v>2.673888888</v>
      </c>
      <c>
        <v>1</v>
      </c>
      <c>
        <v>5878</v>
      </c>
      <c>
        <v>0</v>
      </c>
      <c>
        <v>0</v>
      </c>
      <c>
        <v>0</v>
      </c>
      <c>
        <v>0</v>
      </c>
      <c>
        <v>2.673889</v>
      </c>
      <c>
        <v>15717.118884</v>
      </c>
      <c>
        <v>0</v>
      </c>
      <c>
        <v>0</v>
      </c>
      <c>
        <v>0</v>
      </c>
      <c>
        <v>0</v>
      </c>
    </row>
    <row>
      <c>
        <v>2401078</v>
      </c>
      <c>
        <v>1</v>
      </c>
      <c>
        <is>
          <t>İZMİR</t>
        </is>
      </c>
      <c>
        <v>KARABAĞLAR</v>
      </c>
      <c>
        <is>
          <t>Dağıtım Transformatörü</t>
        </is>
      </c>
      <c t="inlineStr">
        <is>
          <t>K-3592 35-01-K03592_35-01-K03592_72124207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27.10.2022 13:07:59</t>
        </is>
      </c>
      <c>
        <is>
          <t>27.10.2022 15:52:49</t>
        </is>
      </c>
      <c>
        <v>2.747222222</v>
      </c>
      <c>
        <v>0</v>
      </c>
      <c>
        <v>464</v>
      </c>
      <c>
        <v>0</v>
      </c>
      <c>
        <v>0</v>
      </c>
      <c>
        <v>0</v>
      </c>
      <c>
        <v>0</v>
      </c>
      <c>
        <v>0</v>
      </c>
      <c>
        <v>1274.711111</v>
      </c>
      <c>
        <v>0</v>
      </c>
      <c>
        <v>0</v>
      </c>
      <c>
        <v>0</v>
      </c>
      <c>
        <v>0</v>
      </c>
    </row>
    <row>
      <c>
        <v>2401075</v>
      </c>
      <c>
        <v>1</v>
      </c>
      <c>
        <is>
          <t>İZMİR</t>
        </is>
      </c>
      <c>
        <v>BUCA</v>
      </c>
      <c>
        <is>
          <t>KÖK</t>
        </is>
      </c>
      <c t="inlineStr">
        <is>
          <t>M-639 OLDURUK KÖK 35-03-M00639_M-1929 M04_42868424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13:11:29</t>
        </is>
      </c>
      <c>
        <is>
          <t>27.10.2022 13:34:46</t>
        </is>
      </c>
      <c>
        <v>0.388055555</v>
      </c>
      <c>
        <v>35</v>
      </c>
      <c>
        <v>1028</v>
      </c>
      <c>
        <v>0</v>
      </c>
      <c>
        <v>0</v>
      </c>
      <c>
        <v>0</v>
      </c>
      <c>
        <v>0</v>
      </c>
      <c>
        <v>13.581944</v>
      </c>
      <c>
        <v>398.921111</v>
      </c>
      <c>
        <v>0</v>
      </c>
      <c>
        <v>0</v>
      </c>
      <c>
        <v>0</v>
      </c>
      <c>
        <v>0</v>
      </c>
    </row>
    <row>
      <c>
        <v>2401082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35-13-A00004_PAMUCAK L06_65986297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13:14:09</t>
        </is>
      </c>
      <c>
        <is>
          <t>27.10.2022 17:03:23</t>
        </is>
      </c>
      <c>
        <v>3.820555555</v>
      </c>
      <c>
        <v>6</v>
      </c>
      <c>
        <v>4</v>
      </c>
      <c>
        <v>70</v>
      </c>
      <c>
        <v>112</v>
      </c>
      <c>
        <v>0</v>
      </c>
      <c>
        <v>0</v>
      </c>
      <c>
        <v>22.923333</v>
      </c>
      <c>
        <v>15.282222</v>
      </c>
      <c>
        <v>267.438889</v>
      </c>
      <c>
        <v>427.902222</v>
      </c>
      <c>
        <v>0</v>
      </c>
      <c>
        <v>0</v>
      </c>
    </row>
    <row>
      <c>
        <v>2401085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İĞDECİK KÖK 45-71-M00077_ŞEHİR-2 (TR-5) M04_72234161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13:18:13</t>
        </is>
      </c>
      <c>
        <is>
          <t>27.10.2022 15:16:47</t>
        </is>
      </c>
      <c>
        <v>1.976111111</v>
      </c>
      <c>
        <v>50</v>
      </c>
      <c>
        <v>170</v>
      </c>
      <c>
        <v>0</v>
      </c>
      <c>
        <v>0</v>
      </c>
      <c>
        <v>0</v>
      </c>
      <c>
        <v>0</v>
      </c>
      <c>
        <v>98.805556</v>
      </c>
      <c>
        <v>335.938889</v>
      </c>
      <c>
        <v>0</v>
      </c>
      <c>
        <v>0</v>
      </c>
      <c>
        <v>0</v>
      </c>
      <c>
        <v>0</v>
      </c>
    </row>
    <row>
      <c>
        <v>2401089</v>
      </c>
      <c>
        <v>1</v>
      </c>
      <c>
        <is>
          <t>İZMİR</t>
        </is>
      </c>
      <c>
        <v>KONAK</v>
      </c>
      <c>
        <is>
          <t>OG Fideri</t>
        </is>
      </c>
      <c t="inlineStr">
        <is>
          <t>K-2849 İZSU 35-01-K02849Ö_ K01_2064387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13:23:49</t>
        </is>
      </c>
      <c>
        <is>
          <t>27.10.2022 17:37:26</t>
        </is>
      </c>
      <c>
        <v>4.226944444</v>
      </c>
      <c>
        <v>2</v>
      </c>
      <c>
        <v>4700</v>
      </c>
      <c>
        <v>0</v>
      </c>
      <c>
        <v>0</v>
      </c>
      <c>
        <v>0</v>
      </c>
      <c>
        <v>0</v>
      </c>
      <c>
        <v>8.453889</v>
      </c>
      <c>
        <v>19866.638887</v>
      </c>
      <c>
        <v>0</v>
      </c>
      <c>
        <v>0</v>
      </c>
      <c>
        <v>0</v>
      </c>
      <c>
        <v>0</v>
      </c>
    </row>
    <row>
      <c>
        <v>2401097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DURASILLI TR-1 KÖK 45-78-M01114_TR-12 M01_2328782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13:26:20</t>
        </is>
      </c>
      <c>
        <is>
          <t>27.10.2022 14:45:17</t>
        </is>
      </c>
      <c>
        <v>1.315833333</v>
      </c>
      <c>
        <v>0</v>
      </c>
      <c>
        <v>248</v>
      </c>
      <c>
        <v>0</v>
      </c>
      <c>
        <v>0</v>
      </c>
      <c>
        <v>0</v>
      </c>
      <c>
        <v>0</v>
      </c>
      <c>
        <v>0</v>
      </c>
      <c>
        <v>326.326667</v>
      </c>
      <c>
        <v>0</v>
      </c>
      <c>
        <v>0</v>
      </c>
      <c>
        <v>0</v>
      </c>
      <c>
        <v>0</v>
      </c>
    </row>
    <row>
      <c>
        <v>2401093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TR-51 35-27-M00051_913173367_913173367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13:26:22</t>
        </is>
      </c>
      <c>
        <is>
          <t>27.10.2022 14:17:46</t>
        </is>
      </c>
      <c>
        <v>0.856666666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4.283333</v>
      </c>
      <c>
        <v>0</v>
      </c>
      <c>
        <v>0</v>
      </c>
      <c>
        <v>0</v>
      </c>
      <c>
        <v>0</v>
      </c>
    </row>
    <row>
      <c>
        <v>2401099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K-1286 35-02-K01286_910181427_910181427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27.10.2022 13:29:24</t>
        </is>
      </c>
      <c>
        <is>
          <t>27.10.2022 16:51:16</t>
        </is>
      </c>
      <c>
        <v>3.364444444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10.093333</v>
      </c>
      <c>
        <v>0</v>
      </c>
      <c>
        <v>0</v>
      </c>
      <c>
        <v>0</v>
      </c>
      <c>
        <v>0</v>
      </c>
    </row>
    <row>
      <c>
        <v>2401102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DELİDEMİRCİ TR-1 45-74-M00237_A_56352371_56352371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13:35:32</t>
        </is>
      </c>
      <c>
        <is>
          <t>27.10.2022 14:33:46</t>
        </is>
      </c>
      <c>
        <v>0.970555555</v>
      </c>
      <c>
        <v>0</v>
      </c>
      <c>
        <v>0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65.027222</v>
      </c>
    </row>
    <row>
      <c>
        <v>2401103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45-72-M00097_ÇITAK M05_2106082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13:37:19</t>
        </is>
      </c>
      <c>
        <is>
          <t>27.10.2022 15:32:23</t>
        </is>
      </c>
      <c>
        <v>1.917777777</v>
      </c>
      <c>
        <v>0</v>
      </c>
      <c>
        <v>1</v>
      </c>
      <c>
        <v>5</v>
      </c>
      <c>
        <v>184</v>
      </c>
      <c>
        <v>9</v>
      </c>
      <c>
        <v>1234</v>
      </c>
      <c>
        <v>0</v>
      </c>
      <c>
        <v>1.917778</v>
      </c>
      <c>
        <v>9.588889</v>
      </c>
      <c>
        <v>352.871111</v>
      </c>
      <c>
        <v>17.26</v>
      </c>
      <c>
        <v>2366.537777</v>
      </c>
    </row>
    <row>
      <c>
        <v>2401106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L-322 AKKENT SİTESİ 35-18-L00322_950449435_950449435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13:42:31</t>
        </is>
      </c>
      <c>
        <is>
          <t>27.10.2022 15:40:05</t>
        </is>
      </c>
      <c>
        <v>1.959444444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1.959444</v>
      </c>
    </row>
    <row>
      <c>
        <v>2401111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TR-1/15 35-21-L00019_50121031_56357536_56357536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13:46:07</t>
        </is>
      </c>
      <c>
        <is>
          <t>27.10.2022 14:04:35</t>
        </is>
      </c>
      <c>
        <v>0.307777777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4.001111</v>
      </c>
      <c>
        <v>0</v>
      </c>
      <c>
        <v>0</v>
      </c>
    </row>
    <row>
      <c>
        <v>2401112</v>
      </c>
      <c>
        <v>1</v>
      </c>
      <c>
        <is>
          <t>İZMİR</t>
        </is>
      </c>
      <c>
        <v>BAYINDIR</v>
      </c>
      <c>
        <is>
          <t>OG Fideri</t>
        </is>
      </c>
      <c t="inlineStr">
        <is>
          <t>VEHBİ ÖZACAR GRB 35-20-M00029_DIREK TIPI TRAFO HUCRESI H01_2049515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13:46:20</t>
        </is>
      </c>
      <c>
        <is>
          <t>27.10.2022 15:38:15</t>
        </is>
      </c>
      <c>
        <v>1.865277777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9.326389</v>
      </c>
      <c>
        <v>0</v>
      </c>
      <c>
        <v>0</v>
      </c>
      <c>
        <v>0</v>
      </c>
      <c>
        <v>0</v>
      </c>
    </row>
    <row>
      <c>
        <v>2401128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YASEMİN DM 35-19-M00002_KUŞÇULAR DM-2 M02_2116640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14:06:52</t>
        </is>
      </c>
      <c>
        <is>
          <t>27.10.2022 14:29:45</t>
        </is>
      </c>
      <c>
        <v>0.381388888</v>
      </c>
      <c>
        <v>2</v>
      </c>
      <c>
        <v>461</v>
      </c>
      <c>
        <v>0</v>
      </c>
      <c>
        <v>0</v>
      </c>
      <c>
        <v>0</v>
      </c>
      <c>
        <v>0</v>
      </c>
      <c>
        <v>0.762778</v>
      </c>
      <c>
        <v>175.820277</v>
      </c>
      <c>
        <v>0</v>
      </c>
      <c>
        <v>0</v>
      </c>
      <c>
        <v>0</v>
      </c>
      <c>
        <v>0</v>
      </c>
    </row>
    <row>
      <c>
        <v>2401139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K-634 35-03-K00634_35-03-K00634_41923070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14:10:19</t>
        </is>
      </c>
      <c>
        <is>
          <t>27.10.2022 14:50:44</t>
        </is>
      </c>
      <c>
        <v>0.673611111</v>
      </c>
      <c>
        <v>0</v>
      </c>
      <c>
        <v>651</v>
      </c>
      <c>
        <v>0</v>
      </c>
      <c>
        <v>0</v>
      </c>
      <c>
        <v>0</v>
      </c>
      <c>
        <v>0</v>
      </c>
      <c>
        <v>0</v>
      </c>
      <c>
        <v>438.520833</v>
      </c>
      <c>
        <v>0</v>
      </c>
      <c>
        <v>0</v>
      </c>
      <c>
        <v>0</v>
      </c>
      <c>
        <v>0</v>
      </c>
    </row>
    <row>
      <c>
        <v>2401150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TR-70 35-30-L00070_955330490_955330490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27.10.2022 14:18:45</t>
        </is>
      </c>
      <c>
        <is>
          <t>27.10.2022 17:02:49</t>
        </is>
      </c>
      <c>
        <v>2.734444444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2.734444</v>
      </c>
      <c>
        <v>0</v>
      </c>
      <c>
        <v>0</v>
      </c>
    </row>
    <row>
      <c>
        <v>2401172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K-3563 35-02-K03563_914557701_914557701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14:29:57</t>
        </is>
      </c>
      <c>
        <is>
          <t>27.10.2022 17:15:22</t>
        </is>
      </c>
      <c>
        <v>2.756944444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13.784722</v>
      </c>
      <c>
        <v>0</v>
      </c>
      <c>
        <v>0</v>
      </c>
      <c>
        <v>0</v>
      </c>
      <c>
        <v>0</v>
      </c>
    </row>
    <row>
      <c>
        <v>2401181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M. ALİ ÇETİN SULAMA GRUBU 35-27-M00172_A_56382978_56382978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14:39:12</t>
        </is>
      </c>
      <c>
        <is>
          <t>27.10.2022 17:51:50</t>
        </is>
      </c>
      <c>
        <v>3.210555555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41.737222</v>
      </c>
      <c>
        <v>0</v>
      </c>
      <c>
        <v>0</v>
      </c>
      <c>
        <v>0</v>
      </c>
      <c>
        <v>0</v>
      </c>
    </row>
    <row>
      <c>
        <v>2401200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TR-3 35-23-M00003_C_56406873_56406873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14:52:30</t>
        </is>
      </c>
      <c>
        <is>
          <t>27.10.2022 15:48:33</t>
        </is>
      </c>
      <c>
        <v>0.934166666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82.206667</v>
      </c>
      <c>
        <v>0</v>
      </c>
      <c>
        <v>0</v>
      </c>
      <c>
        <v>0</v>
      </c>
      <c>
        <v>0</v>
      </c>
    </row>
    <row>
      <c>
        <v>2401207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35-20-A00002_ÇIRPI SULAMA M09_2307615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27.10.2022 14:54:06</t>
        </is>
      </c>
      <c>
        <is>
          <t>27.10.2022 16:04:01</t>
        </is>
      </c>
      <c>
        <v>1.165277777</v>
      </c>
      <c>
        <v>14</v>
      </c>
      <c>
        <v>121</v>
      </c>
      <c>
        <v>0</v>
      </c>
      <c>
        <v>0</v>
      </c>
      <c>
        <v>0</v>
      </c>
      <c>
        <v>0</v>
      </c>
      <c>
        <v>16.313889</v>
      </c>
      <c>
        <v>140.998611</v>
      </c>
      <c>
        <v>0</v>
      </c>
      <c>
        <v>0</v>
      </c>
      <c>
        <v>0</v>
      </c>
      <c>
        <v>0</v>
      </c>
    </row>
    <row>
      <c>
        <v>2401230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35-29-L00036_KÜÇÜKKALE ÜZÜMLER L01_2327056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15:11:17</t>
        </is>
      </c>
      <c>
        <is>
          <t>27.10.2022 17:24:36</t>
        </is>
      </c>
      <c>
        <v>2.221944444</v>
      </c>
      <c>
        <v>0</v>
      </c>
      <c>
        <v>1</v>
      </c>
      <c>
        <v>0</v>
      </c>
      <c>
        <v>0</v>
      </c>
      <c>
        <v>0</v>
      </c>
      <c>
        <v>279</v>
      </c>
      <c>
        <v>0</v>
      </c>
      <c>
        <v>2.221944</v>
      </c>
      <c>
        <v>0</v>
      </c>
      <c>
        <v>0</v>
      </c>
      <c>
        <v>0</v>
      </c>
      <c>
        <v>619.9225</v>
      </c>
    </row>
    <row>
      <c>
        <v>2401239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ÇAMBEL KÖK 35-27-M00619_HatBaşıAyırıcı_75311493 M04_75311493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15:13:28</t>
        </is>
      </c>
      <c>
        <is>
          <t>27.10.2022 17:02:18</t>
        </is>
      </c>
      <c>
        <v>1.813888888</v>
      </c>
      <c>
        <v>1</v>
      </c>
      <c>
        <v>0</v>
      </c>
      <c>
        <v>0</v>
      </c>
      <c>
        <v>0</v>
      </c>
      <c>
        <v>0</v>
      </c>
      <c>
        <v>0</v>
      </c>
      <c>
        <v>1.813889</v>
      </c>
      <c>
        <v>0</v>
      </c>
      <c>
        <v>0</v>
      </c>
      <c>
        <v>0</v>
      </c>
      <c>
        <v>0</v>
      </c>
      <c>
        <v>0</v>
      </c>
    </row>
    <row>
      <c>
        <v>2401244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15:17:49</t>
        </is>
      </c>
      <c>
        <is>
          <t>27.10.2022 17:28:28</t>
        </is>
      </c>
      <c>
        <v>2.1775</v>
      </c>
      <c>
        <v>105</v>
      </c>
      <c>
        <v>2</v>
      </c>
      <c>
        <v>0</v>
      </c>
      <c>
        <v>0</v>
      </c>
      <c>
        <v>0</v>
      </c>
      <c>
        <v>0</v>
      </c>
      <c>
        <v>228.6375</v>
      </c>
      <c>
        <v>4.355</v>
      </c>
      <c>
        <v>0</v>
      </c>
      <c>
        <v>0</v>
      </c>
      <c>
        <v>0</v>
      </c>
      <c>
        <v>0</v>
      </c>
    </row>
    <row>
      <c>
        <v>2401245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SANAYİ TR-4 35-14-M00307_956642503_956642503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15:19:32</t>
        </is>
      </c>
      <c>
        <is>
          <t>27.10.2022 17:07:15</t>
        </is>
      </c>
      <c>
        <v>1.795277777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1.795278</v>
      </c>
      <c>
        <v>0</v>
      </c>
      <c>
        <v>0</v>
      </c>
      <c>
        <v>0</v>
      </c>
      <c>
        <v>0</v>
      </c>
    </row>
    <row>
      <c>
        <v>2401243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KESİKKÖY TR-2 35-28-M00334_DIREK TIPI TRAFO HUCRESI H01_2108172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15:23:49</t>
        </is>
      </c>
      <c>
        <is>
          <t>27.10.2022 16:10:38</t>
        </is>
      </c>
      <c>
        <v>0.780277777</v>
      </c>
      <c>
        <v>0</v>
      </c>
      <c>
        <v>161</v>
      </c>
      <c>
        <v>0</v>
      </c>
      <c>
        <v>0</v>
      </c>
      <c>
        <v>0</v>
      </c>
      <c>
        <v>0</v>
      </c>
      <c>
        <v>0</v>
      </c>
      <c>
        <v>125.624722</v>
      </c>
      <c>
        <v>0</v>
      </c>
      <c>
        <v>0</v>
      </c>
      <c>
        <v>0</v>
      </c>
      <c>
        <v>0</v>
      </c>
    </row>
    <row>
      <c>
        <v>2401259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ARDIÇ MAHALLESİ TR-9 35-21-L00130_953366641_953366641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15:35:47</t>
        </is>
      </c>
      <c>
        <is>
          <t>27.10.2022 16:57:11</t>
        </is>
      </c>
      <c>
        <v>1.356666666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2.713333</v>
      </c>
      <c>
        <v>0</v>
      </c>
      <c>
        <v>0</v>
      </c>
      <c>
        <v>0</v>
      </c>
      <c>
        <v>0</v>
      </c>
    </row>
    <row>
      <c>
        <v>2401255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K-4694 GEÇİT 35-02-K04694_ K02_2322916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27.10.2022 15:38:07</t>
        </is>
      </c>
      <c>
        <is>
          <t>27.10.2022 17:17:37</t>
        </is>
      </c>
      <c>
        <v>1.658333333</v>
      </c>
      <c>
        <v>1</v>
      </c>
      <c>
        <v>1882</v>
      </c>
      <c>
        <v>0</v>
      </c>
      <c>
        <v>0</v>
      </c>
      <c>
        <v>0</v>
      </c>
      <c>
        <v>0</v>
      </c>
      <c>
        <v>1.658333</v>
      </c>
      <c>
        <v>3120.983333</v>
      </c>
      <c>
        <v>0</v>
      </c>
      <c>
        <v>0</v>
      </c>
      <c>
        <v>0</v>
      </c>
      <c>
        <v>0</v>
      </c>
    </row>
    <row>
      <c>
        <v>2401258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İÇENGİL PETROL ÖZEL TR 45-71-M00969Ö_45-71-M00969Ö_2369199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27.10.2022 15:42:17</t>
        </is>
      </c>
      <c>
        <is>
          <t>27.10.2022 16:50:11</t>
        </is>
      </c>
      <c>
        <v>1.131666666</v>
      </c>
      <c>
        <v>1</v>
      </c>
      <c>
        <v>0</v>
      </c>
      <c>
        <v>0</v>
      </c>
      <c>
        <v>0</v>
      </c>
      <c>
        <v>0</v>
      </c>
      <c>
        <v>0</v>
      </c>
      <c>
        <v>1.131667</v>
      </c>
      <c>
        <v>0</v>
      </c>
      <c>
        <v>0</v>
      </c>
      <c>
        <v>0</v>
      </c>
      <c>
        <v>0</v>
      </c>
      <c>
        <v>0</v>
      </c>
    </row>
    <row>
      <c>
        <v>2401266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DELİDEMİRCİ TR-1 45-74-M00237_C_56352346_56352346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15:52:21</t>
        </is>
      </c>
      <c>
        <is>
          <t>27.10.2022 18:27:01</t>
        </is>
      </c>
      <c>
        <v>2.577777777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12.888889</v>
      </c>
    </row>
    <row>
      <c>
        <v>2401268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PEKMEZCİ TR-1 45-72-M00198_45-72-M00198_2366196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27.10.2022 15:52:56</t>
        </is>
      </c>
      <c>
        <is>
          <t>27.10.2022 17:58:56</t>
        </is>
      </c>
      <c>
        <v>2.1</v>
      </c>
      <c>
        <v>0</v>
      </c>
      <c>
        <v>0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184.8</v>
      </c>
    </row>
    <row>
      <c>
        <v>2401275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TR-29 35-27-M00029_DIREK TIPI TRAFO HUCRESI H01_2050672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15:55:13</t>
        </is>
      </c>
      <c>
        <is>
          <t>27.10.2022 19:29:36</t>
        </is>
      </c>
      <c>
        <v>3.573055555</v>
      </c>
      <c>
        <v>0</v>
      </c>
      <c>
        <v>440</v>
      </c>
      <c>
        <v>0</v>
      </c>
      <c>
        <v>0</v>
      </c>
      <c>
        <v>0</v>
      </c>
      <c>
        <v>0</v>
      </c>
      <c>
        <v>0</v>
      </c>
      <c>
        <v>1572.144444</v>
      </c>
      <c>
        <v>0</v>
      </c>
      <c>
        <v>0</v>
      </c>
      <c>
        <v>0</v>
      </c>
      <c>
        <v>0</v>
      </c>
    </row>
    <row>
      <c>
        <v>2401278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HELVACI TR-9 35-17-M00369_6873168_56375744_56375744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16:04:57</t>
        </is>
      </c>
      <c>
        <is>
          <t>27.10.2022 16:34:00</t>
        </is>
      </c>
      <c>
        <v>0.484166666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1.4525</v>
      </c>
      <c>
        <v>0</v>
      </c>
      <c>
        <v>0</v>
      </c>
      <c>
        <v>0</v>
      </c>
      <c>
        <v>0</v>
      </c>
    </row>
    <row>
      <c>
        <v>2401279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YENİ ORHANLI M-87 35-14-M00087_956662253_956662253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16:10:07</t>
        </is>
      </c>
      <c>
        <is>
          <t>27.10.2022 18:43:17</t>
        </is>
      </c>
      <c>
        <v>2.552777777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2.552778</v>
      </c>
      <c>
        <v>0</v>
      </c>
      <c>
        <v>0</v>
      </c>
      <c>
        <v>0</v>
      </c>
      <c>
        <v>0</v>
      </c>
    </row>
    <row>
      <c>
        <v>2401282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TEKELER MAH. TR 1 45-74-M00182_B_56402426_56402426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16:16:36</t>
        </is>
      </c>
      <c>
        <is>
          <t>27.10.2022 17:03:03</t>
        </is>
      </c>
      <c>
        <v>0.774166666</v>
      </c>
      <c>
        <v>0</v>
      </c>
      <c>
        <v>0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7.741667</v>
      </c>
    </row>
    <row>
      <c>
        <v>2401286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K-1286 35-02-K01286_35-02-K01286_2348003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16:20:29</t>
        </is>
      </c>
      <c>
        <is>
          <t>27.10.2022 16:44:06</t>
        </is>
      </c>
      <c>
        <v>0.393611111</v>
      </c>
      <c>
        <v>0</v>
      </c>
      <c>
        <v>214</v>
      </c>
      <c>
        <v>0</v>
      </c>
      <c>
        <v>0</v>
      </c>
      <c>
        <v>0</v>
      </c>
      <c>
        <v>0</v>
      </c>
      <c>
        <v>0</v>
      </c>
      <c>
        <v>84.232778</v>
      </c>
      <c>
        <v>0</v>
      </c>
      <c>
        <v>0</v>
      </c>
      <c>
        <v>0</v>
      </c>
      <c>
        <v>0</v>
      </c>
    </row>
    <row>
      <c>
        <v>2401290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35-03-M00997_910509447_910509447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16:24:13</t>
        </is>
      </c>
      <c>
        <is>
          <t>27.10.2022 21:10:08</t>
        </is>
      </c>
      <c>
        <v>4.765277777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4.765278</v>
      </c>
      <c>
        <v>0</v>
      </c>
      <c>
        <v>0</v>
      </c>
      <c>
        <v>0</v>
      </c>
      <c>
        <v>0</v>
      </c>
    </row>
    <row>
      <c>
        <v>2401292</v>
      </c>
      <c>
        <v>1</v>
      </c>
      <c>
        <is>
          <t>MANİSA</t>
        </is>
      </c>
      <c>
        <v>SALİHLİ</v>
      </c>
      <c>
        <is>
          <t>KÖK</t>
        </is>
      </c>
      <c t="inlineStr">
        <is>
          <t>AKÖREN TR-19 KÖK 45-78-M00974_ÇOBANOĞLU M01_66244779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16:29:28</t>
        </is>
      </c>
      <c>
        <is>
          <t>27.10.2022 17:20:20</t>
        </is>
      </c>
      <c>
        <v>0.847777777</v>
      </c>
      <c>
        <v>3</v>
      </c>
      <c>
        <v>64</v>
      </c>
      <c>
        <v>0</v>
      </c>
      <c>
        <v>0</v>
      </c>
      <c>
        <v>0</v>
      </c>
      <c>
        <v>0</v>
      </c>
      <c>
        <v>2.543333</v>
      </c>
      <c>
        <v>54.257778</v>
      </c>
      <c>
        <v>0</v>
      </c>
      <c>
        <v>0</v>
      </c>
      <c>
        <v>0</v>
      </c>
      <c>
        <v>0</v>
      </c>
    </row>
    <row>
      <c>
        <v>2401295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GÖKEYÜP TR-1 KÖK 45-78-M00798_HatBaşıAyırıcı_53139952 M04_53139952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16:31:39</t>
        </is>
      </c>
      <c>
        <is>
          <t>27.10.2022 17:25:40</t>
        </is>
      </c>
      <c>
        <v>0.900277777</v>
      </c>
      <c>
        <v>0</v>
      </c>
      <c>
        <v>0</v>
      </c>
      <c>
        <v>0</v>
      </c>
      <c>
        <v>0</v>
      </c>
      <c>
        <v>2</v>
      </c>
      <c>
        <v>467</v>
      </c>
      <c>
        <v>0</v>
      </c>
      <c>
        <v>0</v>
      </c>
      <c>
        <v>0</v>
      </c>
      <c>
        <v>0</v>
      </c>
      <c>
        <v>1.800556</v>
      </c>
      <c>
        <v>420.429722</v>
      </c>
    </row>
    <row>
      <c>
        <v>2401296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M-2750 35-01-M02750_A_79613502_79613502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16:36:46</t>
        </is>
      </c>
      <c>
        <is>
          <t>27.10.2022 17:07:04</t>
        </is>
      </c>
      <c>
        <v>0.505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27.27</v>
      </c>
      <c>
        <v>0</v>
      </c>
      <c>
        <v>0</v>
      </c>
      <c>
        <v>0</v>
      </c>
      <c>
        <v>0</v>
      </c>
    </row>
    <row>
      <c>
        <v>2401300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KOYUNDERE TR-6 35-28-M00158_KOYUNDERE TR-11 M07_78958294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16:43:09</t>
        </is>
      </c>
      <c>
        <is>
          <t>27.10.2022 17:13:24</t>
        </is>
      </c>
      <c>
        <v>0.504166666</v>
      </c>
      <c>
        <v>0</v>
      </c>
      <c>
        <v>2116</v>
      </c>
      <c>
        <v>0</v>
      </c>
      <c>
        <v>0</v>
      </c>
      <c>
        <v>0</v>
      </c>
      <c>
        <v>0</v>
      </c>
      <c>
        <v>0</v>
      </c>
      <c>
        <v>1066.816665</v>
      </c>
      <c>
        <v>0</v>
      </c>
      <c>
        <v>0</v>
      </c>
      <c>
        <v>0</v>
      </c>
      <c>
        <v>0</v>
      </c>
    </row>
    <row>
      <c>
        <v>2401301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TEKKEDERE DM 35-16-M00137_ZEYTİNDAĞ SULAMA M13_2306322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16:43:39</t>
        </is>
      </c>
      <c>
        <is>
          <t>27.10.2022 16:53:28</t>
        </is>
      </c>
      <c>
        <v>0.163611111</v>
      </c>
      <c>
        <v>0</v>
      </c>
      <c>
        <v>0</v>
      </c>
      <c>
        <v>9</v>
      </c>
      <c>
        <v>35</v>
      </c>
      <c>
        <v>0</v>
      </c>
      <c>
        <v>0</v>
      </c>
      <c>
        <v>0</v>
      </c>
      <c>
        <v>0</v>
      </c>
      <c>
        <v>1.4725</v>
      </c>
      <c>
        <v>5.726389</v>
      </c>
      <c>
        <v>0</v>
      </c>
      <c>
        <v>0</v>
      </c>
    </row>
    <row>
      <c>
        <v>2401304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GÖKÇEÖREN KÖK 45-77-M00024_GÖKÇEÖREN TR-1 M01_72216585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27.10.2022 16:58:19</t>
        </is>
      </c>
      <c>
        <is>
          <t>27.10.2022 16:59:09</t>
        </is>
      </c>
      <c>
        <v>0.013888888</v>
      </c>
      <c>
        <v>0</v>
      </c>
      <c>
        <v>0</v>
      </c>
      <c>
        <v>17</v>
      </c>
      <c>
        <v>1242</v>
      </c>
      <c>
        <v>0</v>
      </c>
      <c>
        <v>0</v>
      </c>
      <c>
        <v>0</v>
      </c>
      <c>
        <v>0</v>
      </c>
      <c>
        <v>0.236111</v>
      </c>
      <c>
        <v>17.249999</v>
      </c>
      <c>
        <v>0</v>
      </c>
      <c>
        <v>0</v>
      </c>
    </row>
    <row>
      <c>
        <v>2401308</v>
      </c>
      <c>
        <v>1</v>
      </c>
      <c>
        <is>
          <t>İZMİR</t>
        </is>
      </c>
      <c>
        <v>KINIK</v>
      </c>
      <c>
        <is>
          <t>OG Fideri</t>
        </is>
      </c>
      <c t="inlineStr">
        <is>
          <t>KÜÇÜKBÖLCEK DM 35-24-M00210_KÜÇÜK BÖLCEK M01_72093075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17:08:40</t>
        </is>
      </c>
      <c>
        <is>
          <t>27.10.2022 17:44:51</t>
        </is>
      </c>
      <c>
        <v>0.603055555</v>
      </c>
      <c>
        <v>0</v>
      </c>
      <c>
        <v>11</v>
      </c>
      <c>
        <v>2</v>
      </c>
      <c>
        <v>103</v>
      </c>
      <c>
        <v>0</v>
      </c>
      <c>
        <v>90</v>
      </c>
      <c>
        <v>0</v>
      </c>
      <c>
        <v>6.633611</v>
      </c>
      <c>
        <v>1.206111</v>
      </c>
      <c>
        <v>62.114722</v>
      </c>
      <c>
        <v>0</v>
      </c>
      <c>
        <v>54.275</v>
      </c>
    </row>
    <row>
      <c>
        <v>2401310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DOĞANCI TR-8 35-31-L00333_35-31-L00333_2365001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17:16:09</t>
        </is>
      </c>
      <c>
        <is>
          <t>27.10.2022 17:57:00</t>
        </is>
      </c>
      <c>
        <v>0.680833333</v>
      </c>
      <c>
        <v>0</v>
      </c>
      <c>
        <v>0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30.6375</v>
      </c>
    </row>
    <row>
      <c>
        <v>2401311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GEMİ SÖKÜM(M-130) TR 35-17-M00130_ANADOLU M05_79389034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17:18:45</t>
        </is>
      </c>
      <c>
        <is>
          <t>27.10.2022 18:03:23</t>
        </is>
      </c>
      <c>
        <v>0.743888888</v>
      </c>
      <c>
        <v>25</v>
      </c>
      <c>
        <v>0</v>
      </c>
      <c>
        <v>0</v>
      </c>
      <c>
        <v>0</v>
      </c>
      <c>
        <v>0</v>
      </c>
      <c>
        <v>0</v>
      </c>
      <c>
        <v>18.597222</v>
      </c>
      <c>
        <v>0</v>
      </c>
      <c>
        <v>0</v>
      </c>
      <c>
        <v>0</v>
      </c>
      <c>
        <v>0</v>
      </c>
      <c>
        <v>0</v>
      </c>
    </row>
    <row>
      <c>
        <v>2401316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TR-44 45-79-M00044_TR-46 M05_61354729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17:20:09</t>
        </is>
      </c>
      <c>
        <is>
          <t>27.10.2022 18:39:58</t>
        </is>
      </c>
      <c>
        <v>1.330277777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37.247778</v>
      </c>
      <c>
        <v>0</v>
      </c>
      <c>
        <v>0</v>
      </c>
    </row>
    <row>
      <c>
        <v>2401315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45-71-M00095_HatBaşıAyırıcı_53135149 M07_53135149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17:20:25</t>
        </is>
      </c>
      <c>
        <is>
          <t>27.10.2022 18:37:35</t>
        </is>
      </c>
      <c>
        <v>1.286111111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32.152778</v>
      </c>
      <c>
        <v>0</v>
      </c>
      <c>
        <v>0</v>
      </c>
      <c>
        <v>0</v>
      </c>
      <c>
        <v>0</v>
      </c>
    </row>
    <row>
      <c>
        <v>2401313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TR-73 ( M-773) 35-30-M00773_43004478_56367611_56367611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17:23:31</t>
        </is>
      </c>
      <c>
        <is>
          <t>27.10.2022 17:50:19</t>
        </is>
      </c>
      <c>
        <v>0.446666666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12.06</v>
      </c>
      <c>
        <v>0</v>
      </c>
      <c>
        <v>0</v>
      </c>
    </row>
    <row>
      <c>
        <v>2401319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HİSARKÖY 35-16-M00112_47479352_65512019_65512019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17:32:09</t>
        </is>
      </c>
      <c>
        <is>
          <t>27.10.2022 18:17:20</t>
        </is>
      </c>
      <c>
        <v>0.753055555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4.518333</v>
      </c>
    </row>
    <row>
      <c>
        <v>2401324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TR-19 35-32-L00019_946411543_946411543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17:52:12</t>
        </is>
      </c>
      <c>
        <is>
          <t>27.10.2022 19:55:46</t>
        </is>
      </c>
      <c>
        <v>2.059444444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2.059444</v>
      </c>
      <c>
        <v>0</v>
      </c>
      <c>
        <v>0</v>
      </c>
    </row>
    <row>
      <c>
        <v>2401326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K-4288 35-04-K04288_TRAFO K03_2121070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27.10.2022 17:57:22</t>
        </is>
      </c>
      <c>
        <is>
          <t>27.10.2022 18:53:35</t>
        </is>
      </c>
      <c>
        <v>0.936944444</v>
      </c>
      <c>
        <v>0</v>
      </c>
      <c>
        <v>78</v>
      </c>
      <c>
        <v>0</v>
      </c>
      <c>
        <v>0</v>
      </c>
      <c>
        <v>0</v>
      </c>
      <c>
        <v>0</v>
      </c>
      <c>
        <v>0</v>
      </c>
      <c>
        <v>73.081667</v>
      </c>
      <c>
        <v>0</v>
      </c>
      <c>
        <v>0</v>
      </c>
      <c>
        <v>0</v>
      </c>
      <c>
        <v>0</v>
      </c>
    </row>
    <row>
      <c>
        <v>2401329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M-452 35-02-M00452_D_56363697_56363697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18:02:44</t>
        </is>
      </c>
      <c>
        <is>
          <t>27.10.2022 19:20:33</t>
        </is>
      </c>
      <c>
        <v>1.296944444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176.384444</v>
      </c>
      <c>
        <v>0</v>
      </c>
      <c>
        <v>0</v>
      </c>
      <c>
        <v>0</v>
      </c>
      <c>
        <v>0</v>
      </c>
    </row>
    <row>
      <c>
        <v>2401332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KARAKUYU KÖK 35-22-M00091_KARAKUYU M02_72111688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27.10.2022 18:10:48</t>
        </is>
      </c>
      <c>
        <is>
          <t>27.10.2022 18:25:45</t>
        </is>
      </c>
      <c>
        <v>0.249166666</v>
      </c>
      <c>
        <v>15</v>
      </c>
      <c>
        <v>425</v>
      </c>
      <c>
        <v>0</v>
      </c>
      <c>
        <v>0</v>
      </c>
      <c>
        <v>0</v>
      </c>
      <c>
        <v>0</v>
      </c>
      <c>
        <v>3.7375</v>
      </c>
      <c>
        <v>105.895833</v>
      </c>
      <c>
        <v>0</v>
      </c>
      <c>
        <v>0</v>
      </c>
      <c>
        <v>0</v>
      </c>
      <c>
        <v>0</v>
      </c>
    </row>
    <row>
      <c>
        <v>2401325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YAHŞELLİ TR-1 35-28-M00216_D_56357645_56357645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18:15:30</t>
        </is>
      </c>
      <c>
        <is>
          <t>27.10.2022 18:42:58</t>
        </is>
      </c>
      <c>
        <v>0.457777777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43.488889</v>
      </c>
      <c>
        <v>0</v>
      </c>
      <c>
        <v>0</v>
      </c>
      <c>
        <v>0</v>
      </c>
      <c>
        <v>0</v>
      </c>
    </row>
    <row>
      <c>
        <v>2401333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L-335 35-18-L00335_6706785_56353700_56353700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18:15:30</t>
        </is>
      </c>
      <c>
        <is>
          <t>27.10.2022 18:50:43</t>
        </is>
      </c>
      <c>
        <v>0.586944444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7.043333</v>
      </c>
      <c>
        <v>0</v>
      </c>
      <c>
        <v>0</v>
      </c>
    </row>
    <row>
      <c>
        <v>2401335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BAĞYURDU DM-1/8 35-27-L00249_A_56362885_56362885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18:16:00</t>
        </is>
      </c>
      <c>
        <is>
          <t>27.10.2022 19:18:10</t>
        </is>
      </c>
      <c>
        <v>1.036111111</v>
      </c>
      <c>
        <v>0</v>
      </c>
      <c>
        <v>133</v>
      </c>
      <c>
        <v>0</v>
      </c>
      <c>
        <v>0</v>
      </c>
      <c>
        <v>0</v>
      </c>
      <c>
        <v>0</v>
      </c>
      <c>
        <v>0</v>
      </c>
      <c>
        <v>137.802778</v>
      </c>
      <c>
        <v>0</v>
      </c>
      <c>
        <v>0</v>
      </c>
      <c>
        <v>0</v>
      </c>
      <c>
        <v>0</v>
      </c>
    </row>
    <row>
      <c>
        <v>2401341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TR-111 ZEYTİNALANI 35-19-L00111__72410553_72410553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18:37:19</t>
        </is>
      </c>
      <c>
        <is>
          <t>27.10.2022 18:55:50</t>
        </is>
      </c>
      <c>
        <v>0.308611111</v>
      </c>
      <c>
        <v>0</v>
      </c>
      <c>
        <v>227</v>
      </c>
      <c>
        <v>0</v>
      </c>
      <c>
        <v>0</v>
      </c>
      <c>
        <v>0</v>
      </c>
      <c>
        <v>0</v>
      </c>
      <c>
        <v>0</v>
      </c>
      <c>
        <v>70.054722</v>
      </c>
      <c>
        <v>0</v>
      </c>
      <c>
        <v>0</v>
      </c>
      <c>
        <v>0</v>
      </c>
      <c>
        <v>0</v>
      </c>
    </row>
    <row>
      <c>
        <v>2401349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ÇEŞNELİ PALAMUT MEVKİİ TR-1 45-73-M00453_45-73-M00453_2353842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27.10.2022 18:43:33</t>
        </is>
      </c>
      <c>
        <is>
          <t>27.10.2022 21:38:11</t>
        </is>
      </c>
      <c>
        <v>2.910555555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104.78</v>
      </c>
      <c>
        <v>0</v>
      </c>
      <c>
        <v>0</v>
      </c>
      <c>
        <v>0</v>
      </c>
      <c>
        <v>0</v>
      </c>
    </row>
    <row>
      <c>
        <v>2401346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M-2842 35-02-M02842_910234356_910234356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18:43:40</t>
        </is>
      </c>
      <c>
        <is>
          <t>27.10.2022 20:46:08</t>
        </is>
      </c>
      <c>
        <v>2.041111111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8.164444</v>
      </c>
      <c>
        <v>0</v>
      </c>
      <c>
        <v>0</v>
      </c>
      <c>
        <v>0</v>
      </c>
      <c>
        <v>0</v>
      </c>
    </row>
    <row>
      <c>
        <v>2401339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GÜLKENT TR-5 35-30-M00228_A_56375106_56375106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18:49:23</t>
        </is>
      </c>
      <c>
        <is>
          <t>27.10.2022 19:15:03</t>
        </is>
      </c>
      <c>
        <v>0.427777777</v>
      </c>
      <c>
        <v>0</v>
      </c>
      <c>
        <v>1</v>
      </c>
      <c>
        <v>0</v>
      </c>
      <c>
        <v>56</v>
      </c>
      <c>
        <v>0</v>
      </c>
      <c>
        <v>0</v>
      </c>
      <c>
        <v>0</v>
      </c>
      <c>
        <v>0.427778</v>
      </c>
      <c>
        <v>0</v>
      </c>
      <c>
        <v>23.955556</v>
      </c>
      <c>
        <v>0</v>
      </c>
      <c>
        <v>0</v>
      </c>
    </row>
    <row>
      <c>
        <v>2401348</v>
      </c>
      <c>
        <v>1</v>
      </c>
      <c>
        <is>
          <t>İZMİR</t>
        </is>
      </c>
      <c>
        <v>KINIK</v>
      </c>
      <c>
        <is>
          <t>AG Fideri</t>
        </is>
      </c>
      <c t="inlineStr">
        <is>
          <t>KINIK TR-31 35-24-L00221_D_56374998_56374998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18:52:48</t>
        </is>
      </c>
      <c>
        <is>
          <t>27.10.2022 19:20:06</t>
        </is>
      </c>
      <c>
        <v>0.455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2.73</v>
      </c>
      <c>
        <v>0</v>
      </c>
      <c>
        <v>0</v>
      </c>
    </row>
    <row>
      <c>
        <v>2401351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45-79-M00069_HatBaşıAyırıcı_64291545 M17_64291545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27.10.2022 18:53:01</t>
        </is>
      </c>
      <c>
        <is>
          <t>27.10.2022 20:29:09</t>
        </is>
      </c>
      <c>
        <v>1.602222222</v>
      </c>
      <c>
        <v>0</v>
      </c>
      <c>
        <v>0</v>
      </c>
      <c>
        <v>3</v>
      </c>
      <c>
        <v>28</v>
      </c>
      <c>
        <v>0</v>
      </c>
      <c>
        <v>0</v>
      </c>
      <c>
        <v>0</v>
      </c>
      <c>
        <v>0</v>
      </c>
      <c>
        <v>4.806667</v>
      </c>
      <c>
        <v>44.862222</v>
      </c>
      <c>
        <v>0</v>
      </c>
      <c>
        <v>0</v>
      </c>
    </row>
    <row>
      <c>
        <v>2401354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TR-1/47 45-72-M00047_966611602_966611602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18:56:13</t>
        </is>
      </c>
      <c>
        <is>
          <t>27.10.2022 19:38:39</t>
        </is>
      </c>
      <c>
        <v>0.707222222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7.072222</v>
      </c>
      <c>
        <v>0</v>
      </c>
      <c>
        <v>0</v>
      </c>
      <c>
        <v>0</v>
      </c>
      <c>
        <v>0</v>
      </c>
    </row>
    <row>
      <c>
        <v>2401356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TR-3 35-23-M00003_A_56366090_56366090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18:59:11</t>
        </is>
      </c>
      <c>
        <is>
          <t>27.10.2022 19:42:48</t>
        </is>
      </c>
      <c>
        <v>0.726944444</v>
      </c>
      <c>
        <v>0</v>
      </c>
      <c>
        <v>68</v>
      </c>
      <c>
        <v>0</v>
      </c>
      <c>
        <v>0</v>
      </c>
      <c>
        <v>0</v>
      </c>
      <c>
        <v>0</v>
      </c>
      <c>
        <v>0</v>
      </c>
      <c>
        <v>49.432222</v>
      </c>
      <c>
        <v>0</v>
      </c>
      <c>
        <v>0</v>
      </c>
      <c>
        <v>0</v>
      </c>
      <c>
        <v>0</v>
      </c>
    </row>
    <row>
      <c>
        <v>2401358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K-2869 35-02-K02869_TRAFO K01_2113938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27.10.2022 19:14:44</t>
        </is>
      </c>
      <c>
        <is>
          <t>27.10.2022 19:30:56</t>
        </is>
      </c>
      <c>
        <v>0.27</v>
      </c>
      <c>
        <v>0</v>
      </c>
      <c>
        <v>140</v>
      </c>
      <c>
        <v>0</v>
      </c>
      <c>
        <v>0</v>
      </c>
      <c>
        <v>0</v>
      </c>
      <c>
        <v>0</v>
      </c>
      <c>
        <v>0</v>
      </c>
      <c>
        <v>37.8</v>
      </c>
      <c>
        <v>0</v>
      </c>
      <c>
        <v>0</v>
      </c>
      <c>
        <v>0</v>
      </c>
      <c>
        <v>0</v>
      </c>
    </row>
    <row>
      <c>
        <v>2401369</v>
      </c>
      <c>
        <v>1</v>
      </c>
      <c>
        <is>
          <t>İZMİR</t>
        </is>
      </c>
      <c>
        <v>BEYDAĞ</v>
      </c>
      <c>
        <is>
          <t>Saha Dağıtım Kutusu (SDK)</t>
        </is>
      </c>
      <c t="inlineStr">
        <is>
          <t>TR-19 35-32-L00019_D d6_5774125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19:39:31</t>
        </is>
      </c>
      <c>
        <is>
          <t>27.10.2022 20:38:04</t>
        </is>
      </c>
      <c>
        <v>0.975833333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0</v>
      </c>
      <c>
        <v>0</v>
      </c>
      <c>
        <v>60.501667</v>
      </c>
      <c>
        <v>0</v>
      </c>
      <c>
        <v>0</v>
      </c>
    </row>
    <row>
      <c>
        <v>2401367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GÜLKENT TR-4 35-30-M00227_B_56404722_56404722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19:45:27</t>
        </is>
      </c>
      <c>
        <is>
          <t>27.10.2022 20:04:56</t>
        </is>
      </c>
      <c>
        <v>0.324722222</v>
      </c>
      <c>
        <v>0</v>
      </c>
      <c>
        <v>1</v>
      </c>
      <c>
        <v>0</v>
      </c>
      <c>
        <v>117</v>
      </c>
      <c>
        <v>0</v>
      </c>
      <c>
        <v>0</v>
      </c>
      <c>
        <v>0</v>
      </c>
      <c>
        <v>0.324722</v>
      </c>
      <c>
        <v>0</v>
      </c>
      <c>
        <v>37.9925</v>
      </c>
      <c>
        <v>0</v>
      </c>
      <c>
        <v>0</v>
      </c>
    </row>
    <row>
      <c>
        <v>2401374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AKKEÇİLİ KÖK 45-73-M00239_AKKEÇİLİ M03_72035048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27.10.2022 19:58:39</t>
        </is>
      </c>
      <c>
        <is>
          <t>27.10.2022 20:26:39</t>
        </is>
      </c>
      <c>
        <v>0.466666666</v>
      </c>
      <c>
        <v>42</v>
      </c>
      <c>
        <v>1098</v>
      </c>
      <c>
        <v>0</v>
      </c>
      <c>
        <v>0</v>
      </c>
      <c>
        <v>0</v>
      </c>
      <c>
        <v>0</v>
      </c>
      <c>
        <v>19.6</v>
      </c>
      <c>
        <v>512.399999</v>
      </c>
      <c>
        <v>0</v>
      </c>
      <c>
        <v>0</v>
      </c>
      <c>
        <v>0</v>
      </c>
      <c>
        <v>0</v>
      </c>
    </row>
    <row>
      <c>
        <v>2401376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TR-107 ZEYTİNALANI 35-19-L00107_956677944_956677944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20:05:04</t>
        </is>
      </c>
      <c>
        <is>
          <t>27.10.2022 21:23:47</t>
        </is>
      </c>
      <c>
        <v>1.311944444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3.935833</v>
      </c>
      <c>
        <v>0</v>
      </c>
      <c>
        <v>0</v>
      </c>
      <c>
        <v>0</v>
      </c>
      <c>
        <v>0</v>
      </c>
    </row>
    <row>
      <c>
        <v>2401375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TR-24 35-17-M00024__72374172_72374172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20:05:16</t>
        </is>
      </c>
      <c>
        <is>
          <t>27.10.2022 21:14:39</t>
        </is>
      </c>
      <c>
        <v>1.156388888</v>
      </c>
      <c>
        <v>0</v>
      </c>
      <c>
        <v>119</v>
      </c>
      <c>
        <v>0</v>
      </c>
      <c>
        <v>0</v>
      </c>
      <c>
        <v>0</v>
      </c>
      <c>
        <v>0</v>
      </c>
      <c>
        <v>0</v>
      </c>
      <c>
        <v>137.610278</v>
      </c>
      <c>
        <v>0</v>
      </c>
      <c>
        <v>0</v>
      </c>
      <c>
        <v>0</v>
      </c>
      <c>
        <v>0</v>
      </c>
    </row>
    <row>
      <c>
        <v>2401380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TR-17 35-19-L00017_12143421_56372842_56372842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20:12:34</t>
        </is>
      </c>
      <c>
        <is>
          <t>27.10.2022 20:31:04</t>
        </is>
      </c>
      <c>
        <v>0.308333333</v>
      </c>
      <c>
        <v>0</v>
      </c>
      <c>
        <v>95</v>
      </c>
      <c>
        <v>0</v>
      </c>
      <c>
        <v>0</v>
      </c>
      <c>
        <v>0</v>
      </c>
      <c>
        <v>0</v>
      </c>
      <c>
        <v>0</v>
      </c>
      <c>
        <v>29.291667</v>
      </c>
      <c>
        <v>0</v>
      </c>
      <c>
        <v>0</v>
      </c>
      <c>
        <v>0</v>
      </c>
      <c>
        <v>0</v>
      </c>
    </row>
    <row>
      <c>
        <v>2401385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YAĞCI TR-1 45-81-M00073_A_56399821_56399821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27.10.2022 20:33:07</t>
        </is>
      </c>
      <c>
        <is>
          <t>27.10.2022 23:29:22</t>
        </is>
      </c>
      <c>
        <v>2.9375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38.1875</v>
      </c>
    </row>
    <row>
      <c>
        <v>2401387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TR-2/102 45-83-L00102_DIREK TIPI TRAFO HUCRESI H01_2106243</t>
        </is>
      </c>
      <c>
        <v>OG Kablo Başlığı Arızası</v>
      </c>
      <c>
        <v>Dağıtım-OG</v>
      </c>
      <c>
        <v>Uzun</v>
      </c>
      <c>
        <v>Şebeke işletmecisi </v>
      </c>
      <c>
        <v>Bildirimsiz</v>
      </c>
      <c>
        <is>
          <t>27.10.2022 20:38:11</t>
        </is>
      </c>
      <c>
        <is>
          <t>27.10.2022 21:24:30</t>
        </is>
      </c>
      <c>
        <v>0.771944444</v>
      </c>
      <c>
        <v>0</v>
      </c>
      <c>
        <v>759</v>
      </c>
      <c>
        <v>0</v>
      </c>
      <c>
        <v>0</v>
      </c>
      <c>
        <v>0</v>
      </c>
      <c>
        <v>0</v>
      </c>
      <c>
        <v>0</v>
      </c>
      <c>
        <v>585.905833</v>
      </c>
      <c>
        <v>0</v>
      </c>
      <c>
        <v>0</v>
      </c>
      <c>
        <v>0</v>
      </c>
      <c>
        <v>0</v>
      </c>
    </row>
    <row>
      <c>
        <v>2401386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FOÇA TR-9 35-23-M00009_A_56366124_56366124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20:56:58</t>
        </is>
      </c>
      <c>
        <is>
          <t>27.10.2022 21:26:55</t>
        </is>
      </c>
      <c>
        <v>0.499166666</v>
      </c>
      <c>
        <v>0</v>
      </c>
      <c>
        <v>131</v>
      </c>
      <c>
        <v>0</v>
      </c>
      <c>
        <v>0</v>
      </c>
      <c>
        <v>0</v>
      </c>
      <c>
        <v>0</v>
      </c>
      <c>
        <v>0</v>
      </c>
      <c>
        <v>65.390833</v>
      </c>
      <c>
        <v>0</v>
      </c>
      <c>
        <v>0</v>
      </c>
      <c>
        <v>0</v>
      </c>
      <c>
        <v>0</v>
      </c>
    </row>
    <row>
      <c>
        <v>2401392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K-670 35-01-K00670_911331953_911331953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27.10.2022 21:08:58</t>
        </is>
      </c>
      <c>
        <is>
          <t>27.10.2022 21:45:04</t>
        </is>
      </c>
      <c>
        <v>0.601666666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0.601667</v>
      </c>
      <c>
        <v>0</v>
      </c>
      <c>
        <v>0</v>
      </c>
      <c>
        <v>0</v>
      </c>
      <c>
        <v>0</v>
      </c>
    </row>
    <row>
      <c>
        <v>2401395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DM-8/29 45-71-M00157_953205030_953205030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27.10.2022 21:24:01</t>
        </is>
      </c>
      <c>
        <is>
          <t>27.10.2022 22:55:56</t>
        </is>
      </c>
      <c>
        <v>1.531944444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24.511111</v>
      </c>
      <c>
        <v>0</v>
      </c>
      <c>
        <v>0</v>
      </c>
      <c>
        <v>0</v>
      </c>
      <c>
        <v>0</v>
      </c>
    </row>
    <row>
      <c>
        <v>2401402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K-4438 35-09-K04438_95002358840_95002358840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21:54:09</t>
        </is>
      </c>
      <c>
        <is>
          <t>28.10.2022 00:38:06</t>
        </is>
      </c>
      <c>
        <v>2.7325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27.325</v>
      </c>
      <c>
        <v>0</v>
      </c>
      <c>
        <v>0</v>
      </c>
      <c>
        <v>0</v>
      </c>
      <c>
        <v>0</v>
      </c>
    </row>
    <row>
      <c>
        <v>2401407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YAHŞELLİ TR-9 35-28-M00830__83975760_83975760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27.10.2022 22:19:28</t>
        </is>
      </c>
      <c>
        <is>
          <t>27.10.2022 23:13:33</t>
        </is>
      </c>
      <c>
        <v>0.901388888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5.408333</v>
      </c>
      <c>
        <v>0</v>
      </c>
      <c>
        <v>0</v>
      </c>
      <c>
        <v>0</v>
      </c>
      <c>
        <v>0</v>
      </c>
    </row>
    <row>
      <c>
        <v>2401410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L-455 35-18-L00455_95002393778_95002393778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27.10.2022 22:41:04</t>
        </is>
      </c>
      <c>
        <is>
          <t>28.10.2022 02:04:56</t>
        </is>
      </c>
      <c>
        <v>3.397777777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6.795556</v>
      </c>
      <c>
        <v>0</v>
      </c>
      <c>
        <v>0</v>
      </c>
    </row>
    <row>
      <c>
        <v>2401411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K-1353 35-01-K01353_911353004_911353004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27.10.2022 22:48:21</t>
        </is>
      </c>
      <c>
        <is>
          <t>28.10.2022 00:11:44</t>
        </is>
      </c>
      <c>
        <v>1.389722222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6.948611</v>
      </c>
      <c>
        <v>0</v>
      </c>
      <c>
        <v>0</v>
      </c>
      <c>
        <v>0</v>
      </c>
      <c>
        <v>0</v>
      </c>
    </row>
    <row>
      <c>
        <v>2401416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MALAZ TR-1 45-75-M00290_DIREK TIPI TRAFO HUCRESI H01_2089052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27.10.2022 23:25:42</t>
        </is>
      </c>
      <c>
        <is>
          <t>28.10.2022 01:32:54</t>
        </is>
      </c>
      <c>
        <v>2.12</v>
      </c>
      <c>
        <v>0</v>
      </c>
      <c>
        <v>0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0</v>
      </c>
      <c>
        <v>0</v>
      </c>
      <c>
        <v>184.44</v>
      </c>
    </row>
    <row>
      <c>
        <v>2401423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TR-28 35-19-L00028__72372442_72372442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00:59:53</t>
        </is>
      </c>
      <c>
        <is>
          <t>28.10.2022 01:50:46</t>
        </is>
      </c>
      <c>
        <v>0.848055555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83.9575</v>
      </c>
      <c>
        <v>0</v>
      </c>
      <c>
        <v>0</v>
      </c>
      <c>
        <v>0</v>
      </c>
      <c>
        <v>0</v>
      </c>
    </row>
    <row>
      <c>
        <v>2401424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TEKELİ TR-6 35-22-M00236_35-22-M00236_53096719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28.10.2022 01:16:26</t>
        </is>
      </c>
      <c>
        <is>
          <t>28.10.2022 02:29:46</t>
        </is>
      </c>
      <c>
        <v>1.222222222</v>
      </c>
      <c>
        <v>0</v>
      </c>
      <c>
        <v>143</v>
      </c>
      <c>
        <v>0</v>
      </c>
      <c>
        <v>0</v>
      </c>
      <c>
        <v>0</v>
      </c>
      <c>
        <v>0</v>
      </c>
      <c>
        <v>0</v>
      </c>
      <c>
        <v>174.777778</v>
      </c>
      <c>
        <v>0</v>
      </c>
      <c>
        <v>0</v>
      </c>
      <c>
        <v>0</v>
      </c>
      <c>
        <v>0</v>
      </c>
    </row>
    <row>
      <c>
        <v>2401429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M-2542 35-02-M02542_BORNOVA 380 TM-LALETEPE M03_81703144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01:22:49</t>
        </is>
      </c>
      <c>
        <is>
          <t>28.10.2022 02:15:59</t>
        </is>
      </c>
      <c>
        <v>0.886111111</v>
      </c>
      <c>
        <v>1</v>
      </c>
      <c>
        <v>21360</v>
      </c>
      <c>
        <v>0</v>
      </c>
      <c>
        <v>0</v>
      </c>
      <c>
        <v>0</v>
      </c>
      <c>
        <v>0</v>
      </c>
      <c>
        <v>0.886111</v>
      </c>
      <c>
        <v>18927.333331</v>
      </c>
      <c>
        <v>0</v>
      </c>
      <c>
        <v>0</v>
      </c>
      <c>
        <v>0</v>
      </c>
      <c>
        <v>0</v>
      </c>
    </row>
    <row>
      <c>
        <v>2401431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SARNIÇ İM 35-08-A00005_KARTAL-2 GİRİŞ M04_2306069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01:31:19</t>
        </is>
      </c>
      <c>
        <is>
          <t>28.10.2022 01:38:18</t>
        </is>
      </c>
      <c>
        <v>0.116388888</v>
      </c>
      <c>
        <v>38</v>
      </c>
      <c>
        <v>9933</v>
      </c>
      <c>
        <v>0</v>
      </c>
      <c>
        <v>0</v>
      </c>
      <c>
        <v>0</v>
      </c>
      <c>
        <v>0</v>
      </c>
      <c>
        <v>4.422778</v>
      </c>
      <c>
        <v>1156.090825</v>
      </c>
      <c>
        <v>0</v>
      </c>
      <c>
        <v>0</v>
      </c>
      <c>
        <v>0</v>
      </c>
      <c>
        <v>0</v>
      </c>
    </row>
    <row>
      <c>
        <v>2401433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FOÇAKÖY TR-1 35-23-M00222_42066364_56357417_56357417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01:52:01</t>
        </is>
      </c>
      <c>
        <is>
          <t>28.10.2022 02:17:57</t>
        </is>
      </c>
      <c>
        <v>0.432222222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13.831111</v>
      </c>
      <c>
        <v>0</v>
      </c>
      <c>
        <v>0</v>
      </c>
      <c>
        <v>0</v>
      </c>
      <c>
        <v>0</v>
      </c>
    </row>
    <row>
      <c>
        <v>2401435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KALABAK TR 35-17-M00226_6484210_56356392_56356392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28.10.2022 02:29:45</t>
        </is>
      </c>
      <c>
        <is>
          <t>28.10.2022 03:07:07</t>
        </is>
      </c>
      <c>
        <v>0.622777777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24.911111</v>
      </c>
      <c>
        <v>0</v>
      </c>
      <c>
        <v>0</v>
      </c>
      <c>
        <v>0</v>
      </c>
      <c>
        <v>0</v>
      </c>
    </row>
    <row>
      <c>
        <v>2401440</v>
      </c>
      <c>
        <v>1</v>
      </c>
      <c>
        <is>
          <t>İZMİR</t>
        </is>
      </c>
      <c>
        <v>URLA</v>
      </c>
      <c>
        <is>
          <t>KÖK</t>
        </is>
      </c>
      <c t="inlineStr">
        <is>
          <t>TR-77 ÇEŞMEALTI KÖK 35-19-M00077_URLA İM L07_81816473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28.10.2022 03:19:29</t>
        </is>
      </c>
      <c>
        <is>
          <t>28.10.2022 03:28:38</t>
        </is>
      </c>
      <c>
        <v>0.1525</v>
      </c>
      <c>
        <v>23</v>
      </c>
      <c>
        <v>5235</v>
      </c>
      <c>
        <v>0</v>
      </c>
      <c>
        <v>0</v>
      </c>
      <c>
        <v>0</v>
      </c>
      <c>
        <v>0</v>
      </c>
      <c>
        <v>3.5075</v>
      </c>
      <c>
        <v>798.3375</v>
      </c>
      <c>
        <v>0</v>
      </c>
      <c>
        <v>0</v>
      </c>
      <c>
        <v>0</v>
      </c>
      <c>
        <v>0</v>
      </c>
    </row>
    <row>
      <c>
        <v>2401442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M-13 35-02-M00013_M-408 M08_2333806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28.10.2022 03:40:00</t>
        </is>
      </c>
      <c>
        <is>
          <t>28.10.2022 11:26:17</t>
        </is>
      </c>
      <c>
        <v>7.771388888</v>
      </c>
      <c>
        <v>27</v>
      </c>
      <c>
        <v>50</v>
      </c>
      <c>
        <v>0</v>
      </c>
      <c>
        <v>0</v>
      </c>
      <c>
        <v>0</v>
      </c>
      <c>
        <v>0</v>
      </c>
      <c>
        <v>209.8275</v>
      </c>
      <c>
        <v>388.569444</v>
      </c>
      <c>
        <v>0</v>
      </c>
      <c>
        <v>0</v>
      </c>
      <c>
        <v>0</v>
      </c>
      <c>
        <v>0</v>
      </c>
    </row>
    <row>
      <c>
        <v>2401450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M-2542 35-02-M02542_BORNOVA 380 TM-LALETEPE M03_81703144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28.10.2022 04:53:25</t>
        </is>
      </c>
      <c>
        <is>
          <t>28.10.2022 05:17:03</t>
        </is>
      </c>
      <c>
        <v>0.393888888</v>
      </c>
      <c>
        <v>1</v>
      </c>
      <c>
        <v>21358</v>
      </c>
      <c>
        <v>0</v>
      </c>
      <c>
        <v>0</v>
      </c>
      <c>
        <v>0</v>
      </c>
      <c>
        <v>0</v>
      </c>
      <c>
        <v>0.393889</v>
      </c>
      <c>
        <v>8412.67887</v>
      </c>
      <c>
        <v>0</v>
      </c>
      <c>
        <v>0</v>
      </c>
      <c>
        <v>0</v>
      </c>
      <c>
        <v>0</v>
      </c>
    </row>
    <row>
      <c>
        <v>2420644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M-2542 35-02-M02542_BORNOVA 380 TM-LALETEPE M03_81703114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28.10.2022 06:07:58</t>
        </is>
      </c>
      <c>
        <is>
          <t>28.10.2022 06:12:01</t>
        </is>
      </c>
      <c>
        <v>0.0675</v>
      </c>
      <c>
        <v>3</v>
      </c>
      <c>
        <v>10592</v>
      </c>
      <c>
        <v>0</v>
      </c>
      <c>
        <v>0</v>
      </c>
      <c>
        <v>0</v>
      </c>
      <c>
        <v>0</v>
      </c>
      <c>
        <v>0.2025</v>
      </c>
      <c>
        <v>714.96</v>
      </c>
      <c>
        <v>0</v>
      </c>
      <c>
        <v>0</v>
      </c>
      <c>
        <v>0</v>
      </c>
      <c>
        <v>0</v>
      </c>
    </row>
    <row>
      <c>
        <v>2401456</v>
      </c>
      <c>
        <v>1</v>
      </c>
      <c>
        <is>
          <t>İZMİR</t>
        </is>
      </c>
      <c>
        <v>BAYRAKLI</v>
      </c>
      <c>
        <is>
          <t>OG Fideri</t>
        </is>
      </c>
      <c t="inlineStr">
        <is>
          <t>M-2769 35-02-M02769_M-2770 M03_66230141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28.10.2022 06:08:58</t>
        </is>
      </c>
      <c>
        <is>
          <t>28.10.2022 06:12:20</t>
        </is>
      </c>
      <c>
        <v>0.056111111</v>
      </c>
      <c>
        <v>0</v>
      </c>
      <c>
        <v>296</v>
      </c>
      <c>
        <v>0</v>
      </c>
      <c>
        <v>0</v>
      </c>
      <c>
        <v>0</v>
      </c>
      <c>
        <v>0</v>
      </c>
      <c>
        <v>0</v>
      </c>
      <c>
        <v>16.608889</v>
      </c>
      <c>
        <v>0</v>
      </c>
      <c>
        <v>0</v>
      </c>
      <c>
        <v>0</v>
      </c>
      <c>
        <v>0</v>
      </c>
    </row>
    <row>
      <c>
        <v>2401457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EKİZLER TR-1 35-16-M00094_953316636_953316636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06:27:22</t>
        </is>
      </c>
      <c>
        <is>
          <t>28.10.2022 11:13:52</t>
        </is>
      </c>
      <c>
        <v>4.775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9.55</v>
      </c>
    </row>
    <row>
      <c>
        <v>2401467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KFC KÖK 35-28-M00534_HatBaşıAyırıcı_53133624 M01_53133624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07:42:36</t>
        </is>
      </c>
      <c>
        <is>
          <t>28.10.2022 11:12:28</t>
        </is>
      </c>
      <c>
        <v>3.497777777</v>
      </c>
      <c>
        <v>1</v>
      </c>
      <c>
        <v>0</v>
      </c>
      <c>
        <v>0</v>
      </c>
      <c>
        <v>0</v>
      </c>
      <c>
        <v>0</v>
      </c>
      <c>
        <v>0</v>
      </c>
      <c>
        <v>3.497778</v>
      </c>
      <c>
        <v>0</v>
      </c>
      <c>
        <v>0</v>
      </c>
      <c>
        <v>0</v>
      </c>
      <c>
        <v>0</v>
      </c>
      <c>
        <v>0</v>
      </c>
    </row>
    <row>
      <c>
        <v>2401472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TR-1/24 45-72-M00024_DIREK TIPI TRAFO HUCRESI H01_2068946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07:52:00</t>
        </is>
      </c>
      <c>
        <is>
          <t>28.10.2022 09:21:00</t>
        </is>
      </c>
      <c>
        <v>1.483333333</v>
      </c>
      <c>
        <v>0</v>
      </c>
      <c>
        <v>528</v>
      </c>
      <c>
        <v>0</v>
      </c>
      <c>
        <v>0</v>
      </c>
      <c>
        <v>0</v>
      </c>
      <c>
        <v>0</v>
      </c>
      <c>
        <v>0</v>
      </c>
      <c>
        <v>783.2</v>
      </c>
      <c>
        <v>0</v>
      </c>
      <c>
        <v>0</v>
      </c>
      <c>
        <v>0</v>
      </c>
      <c>
        <v>0</v>
      </c>
    </row>
    <row>
      <c>
        <v>2401469</v>
      </c>
      <c>
        <v>1</v>
      </c>
      <c>
        <is>
          <t>İZMİR</t>
        </is>
      </c>
      <c>
        <v>GÜZELBAHÇE</v>
      </c>
      <c>
        <is>
          <t>OG Fideri</t>
        </is>
      </c>
      <c t="inlineStr">
        <is>
          <t>M-2337 35-10-M02337_M-3368 M05_42777399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07:59:30</t>
        </is>
      </c>
      <c>
        <is>
          <t>28.10.2022 08:07:00</t>
        </is>
      </c>
      <c>
        <v>0.125</v>
      </c>
      <c>
        <v>0</v>
      </c>
      <c>
        <v>2619</v>
      </c>
      <c>
        <v>0</v>
      </c>
      <c>
        <v>0</v>
      </c>
      <c>
        <v>0</v>
      </c>
      <c>
        <v>0</v>
      </c>
      <c>
        <v>0</v>
      </c>
      <c>
        <v>327.375</v>
      </c>
      <c>
        <v>0</v>
      </c>
      <c>
        <v>0</v>
      </c>
      <c>
        <v>0</v>
      </c>
      <c>
        <v>0</v>
      </c>
    </row>
    <row>
      <c>
        <v>2401471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HASAN ŞAHİN SULAMA GRB TR 35-27-M00104_B_56363898_56363898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28.10.2022 08:05:21</t>
        </is>
      </c>
      <c>
        <is>
          <t>28.10.2022 11:31:29</t>
        </is>
      </c>
      <c>
        <v>3.435555555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3.435556</v>
      </c>
      <c>
        <v>0</v>
      </c>
      <c>
        <v>0</v>
      </c>
      <c>
        <v>0</v>
      </c>
      <c>
        <v>0</v>
      </c>
    </row>
    <row>
      <c>
        <v>2401474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İTOB DM 35-22-M00089_ARITMA M05_2327863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08:18:20</t>
        </is>
      </c>
      <c>
        <is>
          <t>28.10.2022 09:09:01</t>
        </is>
      </c>
      <c>
        <v>0.844722222</v>
      </c>
      <c>
        <v>199</v>
      </c>
      <c>
        <v>626</v>
      </c>
      <c>
        <v>0</v>
      </c>
      <c>
        <v>0</v>
      </c>
      <c>
        <v>0</v>
      </c>
      <c>
        <v>0</v>
      </c>
      <c>
        <v>168.099722</v>
      </c>
      <c>
        <v>528.796111</v>
      </c>
      <c>
        <v>0</v>
      </c>
      <c>
        <v>0</v>
      </c>
      <c>
        <v>0</v>
      </c>
      <c>
        <v>0</v>
      </c>
    </row>
    <row>
      <c>
        <v>2401475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45-77-A00001_DEMİRKÖPRÜ M03_2049496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08:21:18</t>
        </is>
      </c>
      <c>
        <is>
          <t>28.10.2022 08:25:00</t>
        </is>
      </c>
      <c>
        <v>0.061666666</v>
      </c>
      <c>
        <v>0</v>
      </c>
      <c>
        <v>0</v>
      </c>
      <c>
        <v>47</v>
      </c>
      <c>
        <v>2072</v>
      </c>
      <c>
        <v>28</v>
      </c>
      <c>
        <v>695</v>
      </c>
      <c>
        <v>0</v>
      </c>
      <c>
        <v>0</v>
      </c>
      <c>
        <v>2.898333</v>
      </c>
      <c>
        <v>127.773332</v>
      </c>
      <c>
        <v>1.726667</v>
      </c>
      <c>
        <v>42.858333</v>
      </c>
    </row>
    <row>
      <c>
        <v>2401477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DERBENT İM-DM 45-83-A00004_MANİSA-2 M12_2097148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08:33:10</t>
        </is>
      </c>
      <c>
        <is>
          <t>28.10.2022 11:30:39</t>
        </is>
      </c>
      <c>
        <v>2.958055555</v>
      </c>
      <c>
        <v>445</v>
      </c>
      <c>
        <v>925</v>
      </c>
      <c>
        <v>0</v>
      </c>
      <c>
        <v>0</v>
      </c>
      <c>
        <v>0</v>
      </c>
      <c>
        <v>0</v>
      </c>
      <c>
        <v>1316.334722</v>
      </c>
      <c>
        <v>2736.201388</v>
      </c>
      <c>
        <v>0</v>
      </c>
      <c>
        <v>0</v>
      </c>
      <c>
        <v>0</v>
      </c>
      <c>
        <v>0</v>
      </c>
    </row>
    <row>
      <c>
        <v>2401481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MURADİYE TR-3 KÖPRÜYANI 45-71-M00254_953221909_953221909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08:35:42</t>
        </is>
      </c>
      <c>
        <is>
          <t>28.10.2022 09:46:52</t>
        </is>
      </c>
      <c>
        <v>1.186111111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9.488889</v>
      </c>
      <c>
        <v>0</v>
      </c>
      <c>
        <v>0</v>
      </c>
      <c>
        <v>0</v>
      </c>
      <c>
        <v>0</v>
      </c>
    </row>
    <row>
      <c>
        <v>2401478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ÜÇPINAR DM 45-71-M00183_ÜÇPINAR M08_72249133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08:40:57</t>
        </is>
      </c>
      <c>
        <is>
          <t>28.10.2022 08:59:45</t>
        </is>
      </c>
      <c>
        <v>0.313333333</v>
      </c>
      <c>
        <v>5</v>
      </c>
      <c>
        <v>752</v>
      </c>
      <c>
        <v>0</v>
      </c>
      <c>
        <v>0</v>
      </c>
      <c>
        <v>0</v>
      </c>
      <c>
        <v>0</v>
      </c>
      <c>
        <v>1.566667</v>
      </c>
      <c>
        <v>235.626666</v>
      </c>
      <c>
        <v>0</v>
      </c>
      <c>
        <v>0</v>
      </c>
      <c>
        <v>0</v>
      </c>
      <c>
        <v>0</v>
      </c>
    </row>
    <row>
      <c>
        <v>2401479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35-26-A00002_KIRBAŞ L01_2035575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08:45:29</t>
        </is>
      </c>
      <c>
        <is>
          <t>28.10.2022 09:06:19</t>
        </is>
      </c>
      <c>
        <v>0.347222222</v>
      </c>
      <c>
        <v>31</v>
      </c>
      <c>
        <v>131</v>
      </c>
      <c>
        <v>0</v>
      </c>
      <c>
        <v>0</v>
      </c>
      <c>
        <v>0</v>
      </c>
      <c>
        <v>0</v>
      </c>
      <c>
        <v>10.763889</v>
      </c>
      <c>
        <v>45.486111</v>
      </c>
      <c>
        <v>0</v>
      </c>
      <c>
        <v>0</v>
      </c>
      <c>
        <v>0</v>
      </c>
      <c>
        <v>0</v>
      </c>
    </row>
    <row>
      <c>
        <v>2401482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İBRAHİMKUYU DM 35-15-M00286_TR-6 TR-8 TR-12 M12_67554619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08:46:18</t>
        </is>
      </c>
      <c>
        <is>
          <t>28.10.2022 08:57:30</t>
        </is>
      </c>
      <c>
        <v>0.186666666</v>
      </c>
      <c>
        <v>0</v>
      </c>
      <c>
        <v>96</v>
      </c>
      <c>
        <v>0</v>
      </c>
      <c>
        <v>0</v>
      </c>
      <c>
        <v>0</v>
      </c>
      <c>
        <v>0</v>
      </c>
      <c>
        <v>0</v>
      </c>
      <c>
        <v>17.92</v>
      </c>
      <c>
        <v>0</v>
      </c>
      <c>
        <v>0</v>
      </c>
      <c>
        <v>0</v>
      </c>
      <c>
        <v>0</v>
      </c>
    </row>
    <row>
      <c>
        <v>2401484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TR-9 35-26-M00009_TR-10 M03_65916564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08:52:41</t>
        </is>
      </c>
      <c>
        <is>
          <t>28.10.2022 10:49:47</t>
        </is>
      </c>
      <c>
        <v>1.951666666</v>
      </c>
      <c>
        <v>0</v>
      </c>
      <c>
        <v>86</v>
      </c>
      <c>
        <v>0</v>
      </c>
      <c>
        <v>0</v>
      </c>
      <c>
        <v>0</v>
      </c>
      <c>
        <v>0</v>
      </c>
      <c>
        <v>0</v>
      </c>
      <c>
        <v>167.843333</v>
      </c>
      <c>
        <v>0</v>
      </c>
      <c>
        <v>0</v>
      </c>
      <c>
        <v>0</v>
      </c>
      <c>
        <v>0</v>
      </c>
    </row>
    <row>
      <c>
        <v>2401489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SARAÇLAR KÖK 45-77-L00104_HatBaşıAyırıcı_89227448 L05_89227448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09:01:56</t>
        </is>
      </c>
      <c>
        <is>
          <t>28.10.2022 13:11:34</t>
        </is>
      </c>
      <c>
        <v>4.160555555</v>
      </c>
      <c>
        <v>0</v>
      </c>
      <c>
        <v>0</v>
      </c>
      <c>
        <v>1</v>
      </c>
      <c>
        <v>0</v>
      </c>
      <c>
        <v>2</v>
      </c>
      <c>
        <v>77</v>
      </c>
      <c>
        <v>0</v>
      </c>
      <c>
        <v>0</v>
      </c>
      <c>
        <v>4.160556</v>
      </c>
      <c>
        <v>0</v>
      </c>
      <c>
        <v>8.321111</v>
      </c>
      <c>
        <v>320.362778</v>
      </c>
    </row>
    <row>
      <c>
        <v>2401490</v>
      </c>
      <c>
        <v>1</v>
      </c>
      <c>
        <is>
          <t>İZMİR</t>
        </is>
      </c>
      <c>
        <v>TİRE</v>
      </c>
      <c>
        <is>
          <t>Saha Dağıtım Kutusu (SDK)</t>
        </is>
      </c>
      <c t="inlineStr">
        <is>
          <t>DM-2/25 35-29-M00096_48375593 e1b_48375867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28.10.2022 09:02:49</t>
        </is>
      </c>
      <c>
        <is>
          <t>28.10.2022 13:07:46</t>
        </is>
      </c>
      <c>
        <v>4.0825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114.31</v>
      </c>
      <c>
        <v>0</v>
      </c>
      <c>
        <v>0</v>
      </c>
      <c>
        <v>0</v>
      </c>
      <c>
        <v>0</v>
      </c>
    </row>
    <row>
      <c>
        <v>2401494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DM08/TR02 45-73-M00003_TR-4 M04_66742823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09:05:35</t>
        </is>
      </c>
      <c>
        <is>
          <t>28.10.2022 10:09:35</t>
        </is>
      </c>
      <c>
        <v>1.066666666</v>
      </c>
      <c>
        <v>7</v>
      </c>
      <c>
        <v>582</v>
      </c>
      <c>
        <v>0</v>
      </c>
      <c>
        <v>0</v>
      </c>
      <c>
        <v>0</v>
      </c>
      <c>
        <v>0</v>
      </c>
      <c>
        <v>7.466667</v>
      </c>
      <c>
        <v>620.8</v>
      </c>
      <c>
        <v>0</v>
      </c>
      <c>
        <v>0</v>
      </c>
      <c>
        <v>0</v>
      </c>
      <c>
        <v>0</v>
      </c>
    </row>
    <row>
      <c>
        <v>2401491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09:06:27</t>
        </is>
      </c>
      <c>
        <is>
          <t>28.10.2022 17:30:33</t>
        </is>
      </c>
      <c>
        <v>8.401666666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42.008333</v>
      </c>
    </row>
    <row>
      <c>
        <v>2401492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IRLAMAZ KÖK 45-83-L00153_ÇEPİNDERE TR-1 L02_72158565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09:07:40</t>
        </is>
      </c>
      <c>
        <is>
          <t>28.10.2022 15:15:13</t>
        </is>
      </c>
      <c>
        <v>6.125833333</v>
      </c>
      <c>
        <v>15</v>
      </c>
      <c>
        <v>410</v>
      </c>
      <c>
        <v>0</v>
      </c>
      <c>
        <v>0</v>
      </c>
      <c>
        <v>0</v>
      </c>
      <c>
        <v>0</v>
      </c>
      <c>
        <v>91.8875</v>
      </c>
      <c>
        <v>2511.591667</v>
      </c>
      <c>
        <v>0</v>
      </c>
      <c>
        <v>0</v>
      </c>
      <c>
        <v>0</v>
      </c>
      <c>
        <v>0</v>
      </c>
    </row>
    <row>
      <c>
        <v>2401495</v>
      </c>
      <c>
        <v>1</v>
      </c>
      <c>
        <is>
          <t>İZMİR</t>
        </is>
      </c>
      <c>
        <v>DİKİLİ</v>
      </c>
      <c>
        <is>
          <t>TM Fideri</t>
        </is>
      </c>
      <c t="inlineStr">
        <is>
          <t>DİKİLİ TM 35-30-A00003_DİKİLİ M012_47431166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09:09:28</t>
        </is>
      </c>
      <c>
        <is>
          <t>28.10.2022 09:32:28</t>
        </is>
      </c>
      <c>
        <v>0.383333333</v>
      </c>
      <c>
        <v>0</v>
      </c>
      <c>
        <v>24</v>
      </c>
      <c>
        <v>16</v>
      </c>
      <c>
        <v>22703</v>
      </c>
      <c>
        <v>1</v>
      </c>
      <c>
        <v>0</v>
      </c>
      <c>
        <v>0</v>
      </c>
      <c>
        <v>9.2</v>
      </c>
      <c>
        <v>6.133333</v>
      </c>
      <c>
        <v>8702.816659</v>
      </c>
      <c>
        <v>0.383333</v>
      </c>
      <c>
        <v>0</v>
      </c>
    </row>
    <row>
      <c>
        <v>2401496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IRLAMAZ KÖK 45-83-L00153_IRLAMAZ L03_72158563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09:09:28</t>
        </is>
      </c>
      <c>
        <is>
          <t>28.10.2022 15:19:11</t>
        </is>
      </c>
      <c>
        <v>6.161944444</v>
      </c>
      <c>
        <v>22</v>
      </c>
      <c>
        <v>826</v>
      </c>
      <c>
        <v>0</v>
      </c>
      <c>
        <v>0</v>
      </c>
      <c>
        <v>0</v>
      </c>
      <c>
        <v>0</v>
      </c>
      <c>
        <v>135.562778</v>
      </c>
      <c>
        <v>5089.766111</v>
      </c>
      <c>
        <v>0</v>
      </c>
      <c>
        <v>0</v>
      </c>
      <c>
        <v>0</v>
      </c>
      <c>
        <v>0</v>
      </c>
    </row>
    <row>
      <c>
        <v>2401497</v>
      </c>
      <c>
        <v>1</v>
      </c>
      <c>
        <is>
          <t>İZMİR</t>
        </is>
      </c>
      <c>
        <v>SEFERİHİSAR</v>
      </c>
      <c>
        <is>
          <t>KÖK</t>
        </is>
      </c>
      <c t="inlineStr">
        <is>
          <t>PAYAMLI M-1 KÖK 35-25-M00175_KARAYOLLARI M08_72056736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09:10:03</t>
        </is>
      </c>
      <c>
        <is>
          <t>28.10.2022 15:28:19</t>
        </is>
      </c>
      <c>
        <v>6.304444444</v>
      </c>
      <c>
        <v>0</v>
      </c>
      <c>
        <v>1446</v>
      </c>
      <c>
        <v>0</v>
      </c>
      <c>
        <v>0</v>
      </c>
      <c>
        <v>0</v>
      </c>
      <c>
        <v>0</v>
      </c>
      <c>
        <v>0</v>
      </c>
      <c>
        <v>9116.226666</v>
      </c>
      <c>
        <v>0</v>
      </c>
      <c>
        <v>0</v>
      </c>
      <c>
        <v>0</v>
      </c>
      <c>
        <v>0</v>
      </c>
    </row>
    <row>
      <c>
        <v>2401493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TR-64 45-78-M00064_DAĞITIM TRAFOSU M04_65968785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09:10:10</t>
        </is>
      </c>
      <c>
        <is>
          <t>28.10.2022 11:57:50</t>
        </is>
      </c>
      <c>
        <v>2.794444444</v>
      </c>
      <c>
        <v>0</v>
      </c>
      <c>
        <v>748</v>
      </c>
      <c>
        <v>0</v>
      </c>
      <c>
        <v>0</v>
      </c>
      <c>
        <v>0</v>
      </c>
      <c>
        <v>0</v>
      </c>
      <c>
        <v>0</v>
      </c>
      <c>
        <v>2090.244444</v>
      </c>
      <c>
        <v>0</v>
      </c>
      <c>
        <v>0</v>
      </c>
      <c>
        <v>0</v>
      </c>
      <c>
        <v>0</v>
      </c>
    </row>
    <row>
      <c>
        <v>2401498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45-76-M00046_GELENBE İ.M. M01_72214502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09:10:34</t>
        </is>
      </c>
      <c>
        <is>
          <t>28.10.2022 17:21:55</t>
        </is>
      </c>
      <c>
        <v>8.189166666</v>
      </c>
      <c>
        <v>0</v>
      </c>
      <c>
        <v>1</v>
      </c>
      <c>
        <v>0</v>
      </c>
      <c>
        <v>0</v>
      </c>
      <c>
        <v>39</v>
      </c>
      <c>
        <v>1842</v>
      </c>
      <c>
        <v>0</v>
      </c>
      <c>
        <v>8.189167</v>
      </c>
      <c>
        <v>0</v>
      </c>
      <c>
        <v>0</v>
      </c>
      <c>
        <v>319.3775</v>
      </c>
      <c>
        <v>15084.444999</v>
      </c>
    </row>
    <row>
      <c>
        <v>2401499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ESKİ FOÇA İM 35-23-A00001_FOTAŞ-2 M02_2050293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09:10:48</t>
        </is>
      </c>
      <c>
        <is>
          <t>28.10.2022 17:46:05</t>
        </is>
      </c>
      <c>
        <v>8.588055555</v>
      </c>
      <c>
        <v>21</v>
      </c>
      <c>
        <v>0</v>
      </c>
      <c>
        <v>0</v>
      </c>
      <c>
        <v>0</v>
      </c>
      <c>
        <v>0</v>
      </c>
      <c>
        <v>0</v>
      </c>
      <c>
        <v>180.349167</v>
      </c>
      <c>
        <v>0</v>
      </c>
      <c>
        <v>0</v>
      </c>
      <c>
        <v>0</v>
      </c>
      <c>
        <v>0</v>
      </c>
      <c>
        <v>0</v>
      </c>
    </row>
    <row>
      <c>
        <v>2401500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35-23-M00022__76654991_76654991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28.10.2022 09:11:34</t>
        </is>
      </c>
      <c>
        <is>
          <t>28.10.2022 17:14:11</t>
        </is>
      </c>
      <c>
        <v>8.043611111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1190.454444</v>
      </c>
      <c>
        <v>0</v>
      </c>
      <c>
        <v>0</v>
      </c>
      <c>
        <v>0</v>
      </c>
      <c>
        <v>0</v>
      </c>
    </row>
    <row>
      <c>
        <v>2401512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KARAKUYU KÖK 35-26-M00437_TR-2/TR-3/TR-4/TARİŞ/ŞİNASİ ERTAN İÇE SUYU M12_66057220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09:12:58</t>
        </is>
      </c>
      <c>
        <is>
          <t>28.10.2022 11:21:47</t>
        </is>
      </c>
      <c>
        <v>2.146944444</v>
      </c>
      <c>
        <v>2</v>
      </c>
      <c>
        <v>345</v>
      </c>
      <c>
        <v>0</v>
      </c>
      <c>
        <v>0</v>
      </c>
      <c>
        <v>0</v>
      </c>
      <c>
        <v>0</v>
      </c>
      <c>
        <v>4.293889</v>
      </c>
      <c>
        <v>740.695833</v>
      </c>
      <c>
        <v>0</v>
      </c>
      <c>
        <v>0</v>
      </c>
      <c>
        <v>0</v>
      </c>
      <c>
        <v>0</v>
      </c>
    </row>
    <row>
      <c>
        <v>2401502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KAYAKÖY İM 35-15-A00006_KAYAKÖY ÇIKIŞ L02_66921444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09:14:48</t>
        </is>
      </c>
      <c>
        <is>
          <t>28.10.2022 09:47:30</t>
        </is>
      </c>
      <c>
        <v>0.545</v>
      </c>
      <c>
        <v>160</v>
      </c>
      <c>
        <v>3718</v>
      </c>
      <c>
        <v>0</v>
      </c>
      <c>
        <v>0</v>
      </c>
      <c>
        <v>23</v>
      </c>
      <c>
        <v>1599</v>
      </c>
      <c>
        <v>87.2</v>
      </c>
      <c>
        <v>2026.31</v>
      </c>
      <c>
        <v>0</v>
      </c>
      <c>
        <v>0</v>
      </c>
      <c>
        <v>12.535</v>
      </c>
      <c>
        <v>871.455</v>
      </c>
    </row>
    <row>
      <c>
        <v>2401504</v>
      </c>
      <c>
        <v>1</v>
      </c>
      <c>
        <is>
          <t>İZMİR</t>
        </is>
      </c>
      <c>
        <v>NARLIDERE</v>
      </c>
      <c>
        <is>
          <t>Dağıtım Transformatörü</t>
        </is>
      </c>
      <c t="inlineStr">
        <is>
          <t>K-1611 35-07-K01611_35-07-K01611_48259395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28.10.2022 09:15:35</t>
        </is>
      </c>
      <c>
        <is>
          <t>28.10.2022 13:37:07</t>
        </is>
      </c>
      <c>
        <v>4.358888888</v>
      </c>
      <c>
        <v>0</v>
      </c>
      <c>
        <v>408</v>
      </c>
      <c>
        <v>0</v>
      </c>
      <c>
        <v>0</v>
      </c>
      <c>
        <v>0</v>
      </c>
      <c>
        <v>0</v>
      </c>
      <c>
        <v>0</v>
      </c>
      <c>
        <v>1778.426666</v>
      </c>
      <c>
        <v>0</v>
      </c>
      <c>
        <v>0</v>
      </c>
      <c>
        <v>0</v>
      </c>
      <c>
        <v>0</v>
      </c>
    </row>
    <row>
      <c>
        <v>2401505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KARAVELİLER TR-1 KÖK 35-20-L00137_KARAVELİLER L01_2328883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09:16:16</t>
        </is>
      </c>
      <c>
        <is>
          <t>28.10.2022 11:43:58</t>
        </is>
      </c>
      <c>
        <v>2.461666666</v>
      </c>
      <c>
        <v>12</v>
      </c>
      <c>
        <v>602</v>
      </c>
      <c>
        <v>0</v>
      </c>
      <c>
        <v>0</v>
      </c>
      <c>
        <v>0</v>
      </c>
      <c>
        <v>0</v>
      </c>
      <c>
        <v>29.54</v>
      </c>
      <c>
        <v>1481.923333</v>
      </c>
      <c>
        <v>0</v>
      </c>
      <c>
        <v>0</v>
      </c>
      <c>
        <v>0</v>
      </c>
      <c>
        <v>0</v>
      </c>
    </row>
    <row>
      <c>
        <v>2401506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M-2689 35-09-M02689_EBSO TM M01_62731417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09:16:31</t>
        </is>
      </c>
      <c>
        <is>
          <t>28.10.2022 10:58:47</t>
        </is>
      </c>
      <c>
        <v>1.704444444</v>
      </c>
      <c>
        <v>5</v>
      </c>
      <c>
        <v>5710</v>
      </c>
      <c>
        <v>0</v>
      </c>
      <c>
        <v>0</v>
      </c>
      <c>
        <v>0</v>
      </c>
      <c>
        <v>0</v>
      </c>
      <c>
        <v>8.522222</v>
      </c>
      <c>
        <v>9732.377775</v>
      </c>
      <c>
        <v>0</v>
      </c>
      <c>
        <v>0</v>
      </c>
      <c>
        <v>0</v>
      </c>
      <c>
        <v>0</v>
      </c>
    </row>
    <row>
      <c>
        <v>2401508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ÖRNEKKÖY TR-1 35-27-L00128_B.KARAKOÇ L04_72169414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09:21:10</t>
        </is>
      </c>
      <c>
        <is>
          <t>28.10.2022 12:17:56</t>
        </is>
      </c>
      <c>
        <v>2.946111111</v>
      </c>
      <c>
        <v>16</v>
      </c>
      <c>
        <v>69</v>
      </c>
      <c>
        <v>0</v>
      </c>
      <c>
        <v>0</v>
      </c>
      <c>
        <v>0</v>
      </c>
      <c>
        <v>0</v>
      </c>
      <c>
        <v>47.137778</v>
      </c>
      <c>
        <v>203.281667</v>
      </c>
      <c>
        <v>0</v>
      </c>
      <c>
        <v>0</v>
      </c>
      <c>
        <v>0</v>
      </c>
      <c>
        <v>0</v>
      </c>
    </row>
    <row>
      <c>
        <v>2401509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35-29-A00001_YENİÇİFTLİK M18_2059040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09:21:46</t>
        </is>
      </c>
      <c>
        <is>
          <t>28.10.2022 12:50:01</t>
        </is>
      </c>
      <c>
        <v>3.470833333</v>
      </c>
      <c>
        <v>66</v>
      </c>
      <c>
        <v>278</v>
      </c>
      <c>
        <v>0</v>
      </c>
      <c>
        <v>0</v>
      </c>
      <c>
        <v>1</v>
      </c>
      <c>
        <v>0</v>
      </c>
      <c>
        <v>229.075</v>
      </c>
      <c>
        <v>964.891667</v>
      </c>
      <c>
        <v>0</v>
      </c>
      <c>
        <v>0</v>
      </c>
      <c>
        <v>3.470833</v>
      </c>
      <c>
        <v>0</v>
      </c>
    </row>
    <row>
      <c>
        <v>2401510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M-2522 35-01-M02522_A A1_79593165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09:22:03</t>
        </is>
      </c>
      <c>
        <is>
          <t>28.10.2022 14:21:10</t>
        </is>
      </c>
      <c>
        <v>4.985277777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4.985278</v>
      </c>
      <c>
        <v>0</v>
      </c>
      <c>
        <v>0</v>
      </c>
      <c>
        <v>0</v>
      </c>
      <c>
        <v>0</v>
      </c>
    </row>
    <row>
      <c>
        <v>2401513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35-03-M00997_912938703_912938703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09:23:30</t>
        </is>
      </c>
      <c>
        <is>
          <t>28.10.2022 10:55:48</t>
        </is>
      </c>
      <c>
        <v>1.538333333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1.538333</v>
      </c>
      <c>
        <v>0</v>
      </c>
      <c>
        <v>0</v>
      </c>
      <c>
        <v>0</v>
      </c>
      <c>
        <v>0</v>
      </c>
    </row>
    <row>
      <c>
        <v>2401514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M-1207 35-02-M01207_C_56363508_56363508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28.10.2022 09:25:00</t>
        </is>
      </c>
      <c>
        <is>
          <t>28.10.2022 09:53:16</t>
        </is>
      </c>
      <c>
        <v>0.471111111</v>
      </c>
      <c>
        <v>0</v>
      </c>
      <c>
        <v>82</v>
      </c>
      <c>
        <v>0</v>
      </c>
      <c>
        <v>0</v>
      </c>
      <c>
        <v>0</v>
      </c>
      <c>
        <v>0</v>
      </c>
      <c>
        <v>0</v>
      </c>
      <c>
        <v>38.631111</v>
      </c>
      <c>
        <v>0</v>
      </c>
      <c>
        <v>0</v>
      </c>
      <c>
        <v>0</v>
      </c>
      <c>
        <v>0</v>
      </c>
    </row>
    <row>
      <c>
        <v>2401516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35-03-M00997_910509447_910509447</t>
        </is>
      </c>
      <c>
        <v>AG Box / Sdk Abone Çıkış Faz Sigorta Atığı</v>
      </c>
      <c>
        <v>Dağıtım-AG</v>
      </c>
      <c>
        <v>Uzun</v>
      </c>
      <c>
        <v>Şebeke işletmecisi </v>
      </c>
      <c>
        <v>Bildirimsiz</v>
      </c>
      <c>
        <is>
          <t>28.10.2022 09:26:02</t>
        </is>
      </c>
      <c>
        <is>
          <t>28.10.2022 12:33:24</t>
        </is>
      </c>
      <c>
        <v>3.122777777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3.122778</v>
      </c>
      <c>
        <v>0</v>
      </c>
      <c>
        <v>0</v>
      </c>
      <c>
        <v>0</v>
      </c>
      <c>
        <v>0</v>
      </c>
    </row>
    <row>
      <c>
        <v>2401521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K-3077 35-01-K03077_911934816_911934816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09:33:05</t>
        </is>
      </c>
      <c>
        <is>
          <t>28.10.2022 10:42:10</t>
        </is>
      </c>
      <c>
        <v>1.151388888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1.151389</v>
      </c>
      <c>
        <v>0</v>
      </c>
      <c>
        <v>0</v>
      </c>
      <c>
        <v>0</v>
      </c>
      <c>
        <v>0</v>
      </c>
    </row>
    <row>
      <c>
        <v>2401523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ULUCAK DM-2 35-27-M00331_ULUCAK DM-2/8 M07_72170829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09:33:23</t>
        </is>
      </c>
      <c>
        <is>
          <t>28.10.2022 12:12:07</t>
        </is>
      </c>
      <c>
        <v>2.645555555</v>
      </c>
      <c>
        <v>8</v>
      </c>
      <c>
        <v>949</v>
      </c>
      <c>
        <v>0</v>
      </c>
      <c>
        <v>0</v>
      </c>
      <c>
        <v>0</v>
      </c>
      <c>
        <v>0</v>
      </c>
      <c>
        <v>21.164444</v>
      </c>
      <c>
        <v>2510.632222</v>
      </c>
      <c>
        <v>0</v>
      </c>
      <c>
        <v>0</v>
      </c>
      <c>
        <v>0</v>
      </c>
      <c>
        <v>0</v>
      </c>
    </row>
    <row>
      <c>
        <v>2401518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ŞERİF ONUR TARIMSAL SULAMA GRUBU 35-30-M00201_DIREK TIPI TRAFO HUCRESI H01_2122316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09:33:36</t>
        </is>
      </c>
      <c>
        <is>
          <t>28.10.2022 13:48:39</t>
        </is>
      </c>
      <c>
        <v>4.250833333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34.006667</v>
      </c>
      <c>
        <v>0</v>
      </c>
      <c>
        <v>0</v>
      </c>
    </row>
    <row>
      <c>
        <v>2401520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45-77-A00001_DEMİRKÖPRÜ M03_2049496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09:34:06</t>
        </is>
      </c>
      <c>
        <is>
          <t>28.10.2022 09:37:22</t>
        </is>
      </c>
      <c>
        <v>0.054444444</v>
      </c>
      <c>
        <v>0</v>
      </c>
      <c>
        <v>0</v>
      </c>
      <c>
        <v>47</v>
      </c>
      <c>
        <v>2072</v>
      </c>
      <c>
        <v>28</v>
      </c>
      <c>
        <v>695</v>
      </c>
      <c>
        <v>0</v>
      </c>
      <c>
        <v>0</v>
      </c>
      <c>
        <v>2.558889</v>
      </c>
      <c>
        <v>112.808888</v>
      </c>
      <c>
        <v>1.524444</v>
      </c>
      <c>
        <v>37.838889</v>
      </c>
    </row>
    <row>
      <c>
        <v>2401526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TR-5(BELEDİYE KABİN) 45-71-M00194_TR-1 GİRİŞ M02_56294718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09:38:59</t>
        </is>
      </c>
      <c>
        <is>
          <t>28.10.2022 10:17:45</t>
        </is>
      </c>
      <c>
        <v>0.646111111</v>
      </c>
      <c>
        <v>5</v>
      </c>
      <c>
        <v>954</v>
      </c>
      <c>
        <v>0</v>
      </c>
      <c>
        <v>0</v>
      </c>
      <c>
        <v>0</v>
      </c>
      <c>
        <v>0</v>
      </c>
      <c>
        <v>3.230556</v>
      </c>
      <c>
        <v>616.39</v>
      </c>
      <c>
        <v>0</v>
      </c>
      <c>
        <v>0</v>
      </c>
      <c>
        <v>0</v>
      </c>
      <c>
        <v>0</v>
      </c>
    </row>
    <row>
      <c>
        <v>2401525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K-4325 35-04-K04325_35-04-K04325_2376324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28.10.2022 09:39:49</t>
        </is>
      </c>
      <c>
        <is>
          <t>28.10.2022 11:11:49</t>
        </is>
      </c>
      <c>
        <v>1.533333333</v>
      </c>
      <c>
        <v>0</v>
      </c>
      <c>
        <v>773</v>
      </c>
      <c>
        <v>0</v>
      </c>
      <c>
        <v>0</v>
      </c>
      <c>
        <v>0</v>
      </c>
      <c>
        <v>0</v>
      </c>
      <c>
        <v>0</v>
      </c>
      <c>
        <v>1185.266666</v>
      </c>
      <c>
        <v>0</v>
      </c>
      <c>
        <v>0</v>
      </c>
      <c>
        <v>0</v>
      </c>
      <c>
        <v>0</v>
      </c>
    </row>
    <row>
      <c>
        <v>2401527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DEREKÖY KÖK 45-77-L00290_HatBaşıAyırıcı_89227634 L05_89227634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09:40:08</t>
        </is>
      </c>
      <c>
        <is>
          <t>28.10.2022 11:23:25</t>
        </is>
      </c>
      <c>
        <v>1.721388888</v>
      </c>
      <c>
        <v>0</v>
      </c>
      <c>
        <v>0</v>
      </c>
      <c>
        <v>0</v>
      </c>
      <c>
        <v>0</v>
      </c>
      <c>
        <v>15</v>
      </c>
      <c>
        <v>169</v>
      </c>
      <c>
        <v>0</v>
      </c>
      <c>
        <v>0</v>
      </c>
      <c>
        <v>0</v>
      </c>
      <c>
        <v>0</v>
      </c>
      <c>
        <v>25.820833</v>
      </c>
      <c>
        <v>290.914722</v>
      </c>
    </row>
    <row>
      <c>
        <v>2401529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KORDON KÖK 45-78-M00730_HatBaşıAyırıcı_53140293 M03_53140293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09:43:54</t>
        </is>
      </c>
      <c>
        <is>
          <t>28.10.2022 11:06:41</t>
        </is>
      </c>
      <c>
        <v>1.379722222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1.379722</v>
      </c>
      <c>
        <v>0</v>
      </c>
    </row>
    <row>
      <c>
        <v>2401531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KAVAKLIDERE TR-14 45-73-M00317_945658794_945658794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09:47:34</t>
        </is>
      </c>
      <c>
        <is>
          <t>28.10.2022 10:32:04</t>
        </is>
      </c>
      <c>
        <v>0.741666666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0.741667</v>
      </c>
      <c>
        <v>0</v>
      </c>
      <c>
        <v>0</v>
      </c>
    </row>
    <row>
      <c>
        <v>2401535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K-4038 35-03-K04038_910480055_910480055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28.10.2022 09:52:44</t>
        </is>
      </c>
      <c>
        <is>
          <t>28.10.2022 18:53:36</t>
        </is>
      </c>
      <c>
        <v>9.014444444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99.158889</v>
      </c>
      <c>
        <v>0</v>
      </c>
      <c>
        <v>0</v>
      </c>
      <c>
        <v>0</v>
      </c>
      <c>
        <v>0</v>
      </c>
    </row>
    <row>
      <c>
        <v>2401534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M-1207 35-02-M01207_D_56370230_56370230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28.10.2022 09:54:30</t>
        </is>
      </c>
      <c>
        <is>
          <t>28.10.2022 10:43:17</t>
        </is>
      </c>
      <c>
        <v>0.813055555</v>
      </c>
      <c>
        <v>0</v>
      </c>
      <c>
        <v>171</v>
      </c>
      <c>
        <v>0</v>
      </c>
      <c>
        <v>0</v>
      </c>
      <c>
        <v>0</v>
      </c>
      <c>
        <v>0</v>
      </c>
      <c>
        <v>0</v>
      </c>
      <c>
        <v>139.0325</v>
      </c>
      <c>
        <v>0</v>
      </c>
      <c>
        <v>0</v>
      </c>
      <c>
        <v>0</v>
      </c>
      <c>
        <v>0</v>
      </c>
    </row>
    <row>
      <c>
        <v>2401537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K-4184 35-04-K04184_K-4680 K04_72400609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09:58:52</t>
        </is>
      </c>
      <c>
        <is>
          <t>28.10.2022 12:51:54</t>
        </is>
      </c>
      <c>
        <v>2.883888888</v>
      </c>
      <c>
        <v>3</v>
      </c>
      <c>
        <v>0</v>
      </c>
      <c>
        <v>0</v>
      </c>
      <c>
        <v>0</v>
      </c>
      <c>
        <v>0</v>
      </c>
      <c>
        <v>0</v>
      </c>
      <c>
        <v>8.651667</v>
      </c>
      <c>
        <v>0</v>
      </c>
      <c>
        <v>0</v>
      </c>
      <c>
        <v>0</v>
      </c>
      <c>
        <v>0</v>
      </c>
      <c>
        <v>0</v>
      </c>
    </row>
    <row>
      <c>
        <v>2401540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AYRANCILAR LİSESİ TR 35-26-M00852_956626778_956626778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09:59:48</t>
        </is>
      </c>
      <c>
        <is>
          <t>28.10.2022 11:38:40</t>
        </is>
      </c>
      <c>
        <v>1.647777777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18.125556</v>
      </c>
      <c>
        <v>0</v>
      </c>
      <c>
        <v>0</v>
      </c>
      <c>
        <v>0</v>
      </c>
      <c>
        <v>0</v>
      </c>
    </row>
    <row>
      <c>
        <v>2401539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35-29-A00001_ÇIRPI SULAMA 34.5 M04_2059514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10:01:29</t>
        </is>
      </c>
      <c>
        <is>
          <t>28.10.2022 10:26:05</t>
        </is>
      </c>
      <c>
        <v>0.41</v>
      </c>
      <c>
        <v>37</v>
      </c>
      <c>
        <v>175</v>
      </c>
      <c>
        <v>9</v>
      </c>
      <c>
        <v>37</v>
      </c>
      <c>
        <v>0</v>
      </c>
      <c>
        <v>61</v>
      </c>
      <c>
        <v>15.17</v>
      </c>
      <c>
        <v>71.75</v>
      </c>
      <c>
        <v>3.69</v>
      </c>
      <c>
        <v>15.17</v>
      </c>
      <c>
        <v>0</v>
      </c>
      <c>
        <v>25.01</v>
      </c>
    </row>
    <row>
      <c>
        <v>2401542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TR-2/14 45-72-L00014_TR-2/14-A   TR-2/18 L02_2100474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10:03:20</t>
        </is>
      </c>
      <c>
        <is>
          <t>28.10.2022 11:25:58</t>
        </is>
      </c>
      <c>
        <v>1.377222222</v>
      </c>
      <c>
        <v>0</v>
      </c>
      <c>
        <v>1423</v>
      </c>
      <c>
        <v>0</v>
      </c>
      <c>
        <v>0</v>
      </c>
      <c>
        <v>0</v>
      </c>
      <c>
        <v>0</v>
      </c>
      <c>
        <v>0</v>
      </c>
      <c>
        <v>1959.787222</v>
      </c>
      <c>
        <v>0</v>
      </c>
      <c>
        <v>0</v>
      </c>
      <c>
        <v>0</v>
      </c>
      <c>
        <v>0</v>
      </c>
    </row>
    <row>
      <c>
        <v>2401536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KFC KÖK 35-28-M00534_ M01_2329272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28.10.2022 10:04:53</t>
        </is>
      </c>
      <c>
        <is>
          <t>28.10.2022 11:17:26</t>
        </is>
      </c>
      <c>
        <v>1.209166666</v>
      </c>
      <c>
        <v>35</v>
      </c>
      <c>
        <v>125</v>
      </c>
      <c>
        <v>0</v>
      </c>
      <c>
        <v>0</v>
      </c>
      <c>
        <v>0</v>
      </c>
      <c>
        <v>0</v>
      </c>
      <c>
        <v>42.320833</v>
      </c>
      <c>
        <v>151.145833</v>
      </c>
      <c>
        <v>0</v>
      </c>
      <c>
        <v>0</v>
      </c>
      <c>
        <v>0</v>
      </c>
      <c>
        <v>0</v>
      </c>
    </row>
    <row>
      <c>
        <v>2401544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DM-3/TR-23 45-83-L00483__82025116_82025116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28.10.2022 10:12:17</t>
        </is>
      </c>
      <c>
        <is>
          <t>28.10.2022 13:54:01</t>
        </is>
      </c>
      <c>
        <v>3.695555555</v>
      </c>
      <c>
        <v>0</v>
      </c>
      <c>
        <v>97</v>
      </c>
      <c>
        <v>0</v>
      </c>
      <c>
        <v>0</v>
      </c>
      <c>
        <v>0</v>
      </c>
      <c>
        <v>0</v>
      </c>
      <c>
        <v>0</v>
      </c>
      <c>
        <v>358.468889</v>
      </c>
      <c>
        <v>0</v>
      </c>
      <c>
        <v>0</v>
      </c>
      <c>
        <v>0</v>
      </c>
      <c>
        <v>0</v>
      </c>
    </row>
    <row>
      <c>
        <v>2401532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GÖKÇEAĞIL TR-2 35-30-L00140_DIREK TIPI TRAFO HUCRESI H01_2041806</t>
        </is>
      </c>
      <c>
        <v>OG Hatta Ağaç Kesimi</v>
      </c>
      <c>
        <v>Dağıtım-OG</v>
      </c>
      <c>
        <v>Uzun</v>
      </c>
      <c>
        <v>Şebeke işletmecisi </v>
      </c>
      <c>
        <v>Bildirimsiz</v>
      </c>
      <c>
        <is>
          <t>28.10.2022 10:13:58</t>
        </is>
      </c>
      <c>
        <is>
          <t>28.10.2022 13:07:47</t>
        </is>
      </c>
      <c>
        <v>2.896944444</v>
      </c>
      <c>
        <v>0</v>
      </c>
      <c>
        <v>0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0</v>
      </c>
      <c>
        <v>0</v>
      </c>
      <c>
        <v>237.549444</v>
      </c>
    </row>
    <row>
      <c>
        <v>2401548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K-2764 35-09-K02764_C c1b_5891970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28.10.2022 10:15:36</t>
        </is>
      </c>
      <c>
        <is>
          <t>28.10.2022 12:54:17</t>
        </is>
      </c>
      <c>
        <v>2.644722222</v>
      </c>
      <c>
        <v>0</v>
      </c>
      <c>
        <v>193</v>
      </c>
      <c>
        <v>0</v>
      </c>
      <c>
        <v>0</v>
      </c>
      <c>
        <v>0</v>
      </c>
      <c>
        <v>0</v>
      </c>
      <c>
        <v>0</v>
      </c>
      <c>
        <v>510.431389</v>
      </c>
      <c>
        <v>0</v>
      </c>
      <c>
        <v>0</v>
      </c>
      <c>
        <v>0</v>
      </c>
      <c>
        <v>0</v>
      </c>
    </row>
    <row>
      <c>
        <v>2401547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K-2534 35-02-K02534_C C1B_5846203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28.10.2022 10:18:02</t>
        </is>
      </c>
      <c>
        <is>
          <t>28.10.2022 10:56:39</t>
        </is>
      </c>
      <c>
        <v>0.643611111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64.361111</v>
      </c>
      <c>
        <v>0</v>
      </c>
      <c>
        <v>0</v>
      </c>
      <c>
        <v>0</v>
      </c>
      <c>
        <v>0</v>
      </c>
    </row>
    <row>
      <c>
        <v>2401550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FOÇA JANDARMA ALAYI KÖK 35-23-M00240_HatBaşıAyırıcı_53134151 M02_53134151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10:22:25</t>
        </is>
      </c>
      <c>
        <is>
          <t>28.10.2022 12:43:28</t>
        </is>
      </c>
      <c>
        <v>2.350833333</v>
      </c>
      <c>
        <v>1</v>
      </c>
      <c>
        <v>0</v>
      </c>
      <c>
        <v>0</v>
      </c>
      <c>
        <v>0</v>
      </c>
      <c>
        <v>0</v>
      </c>
      <c>
        <v>0</v>
      </c>
      <c>
        <v>2.350833</v>
      </c>
      <c>
        <v>0</v>
      </c>
      <c>
        <v>0</v>
      </c>
      <c>
        <v>0</v>
      </c>
      <c>
        <v>0</v>
      </c>
      <c>
        <v>0</v>
      </c>
    </row>
    <row>
      <c>
        <v>2401552</v>
      </c>
      <c>
        <v>1</v>
      </c>
      <c>
        <is>
          <t>İZMİR</t>
        </is>
      </c>
      <c>
        <v>KARŞIYAKA</v>
      </c>
      <c>
        <is>
          <t>AG Fideri</t>
        </is>
      </c>
      <c t="inlineStr">
        <is>
          <t>K-2815 35-04-K02815_B_56371236_56371236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10:39:18</t>
        </is>
      </c>
      <c>
        <is>
          <t>28.10.2022 11:00:38</t>
        </is>
      </c>
      <c>
        <v>0.355555555</v>
      </c>
      <c>
        <v>0</v>
      </c>
      <c>
        <v>120</v>
      </c>
      <c>
        <v>0</v>
      </c>
      <c>
        <v>0</v>
      </c>
      <c>
        <v>0</v>
      </c>
      <c>
        <v>0</v>
      </c>
      <c>
        <v>0</v>
      </c>
      <c>
        <v>42.666667</v>
      </c>
      <c>
        <v>0</v>
      </c>
      <c>
        <v>0</v>
      </c>
      <c>
        <v>0</v>
      </c>
      <c>
        <v>0</v>
      </c>
    </row>
    <row>
      <c>
        <v>2401556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MORDOĞAN TR-1 35-21-L00201__88250665_88250665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28.10.2022 10:40:09</t>
        </is>
      </c>
      <c>
        <is>
          <t>28.10.2022 11:14:58</t>
        </is>
      </c>
      <c>
        <v>0.580277777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3.481667</v>
      </c>
      <c>
        <v>0</v>
      </c>
      <c>
        <v>0</v>
      </c>
      <c>
        <v>0</v>
      </c>
      <c>
        <v>0</v>
      </c>
    </row>
    <row>
      <c>
        <v>2401558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M-1480 35-09-M01480_M-1504 M04_47436450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10:47:48</t>
        </is>
      </c>
      <c>
        <is>
          <t>28.10.2022 13:34:37</t>
        </is>
      </c>
      <c>
        <v>2.780277777</v>
      </c>
      <c>
        <v>3</v>
      </c>
      <c>
        <v>4579</v>
      </c>
      <c>
        <v>0</v>
      </c>
      <c>
        <v>0</v>
      </c>
      <c>
        <v>0</v>
      </c>
      <c>
        <v>0</v>
      </c>
      <c>
        <v>8.340833</v>
      </c>
      <c>
        <v>12730.891941</v>
      </c>
      <c>
        <v>0</v>
      </c>
      <c>
        <v>0</v>
      </c>
      <c>
        <v>0</v>
      </c>
      <c>
        <v>0</v>
      </c>
    </row>
    <row>
      <c>
        <v>2401559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SUDELİĞİ KÖK 45-72-L00111_HatBaşıAyırıcı_53139635 L01_53139635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28.10.2022 11:00:33</t>
        </is>
      </c>
      <c>
        <is>
          <t>28.10.2022 17:24:13</t>
        </is>
      </c>
      <c>
        <v>6.394444444</v>
      </c>
      <c>
        <v>1</v>
      </c>
      <c>
        <v>80</v>
      </c>
      <c>
        <v>0</v>
      </c>
      <c>
        <v>0</v>
      </c>
      <c>
        <v>0</v>
      </c>
      <c>
        <v>0</v>
      </c>
      <c>
        <v>6.394444</v>
      </c>
      <c>
        <v>511.555556</v>
      </c>
      <c>
        <v>0</v>
      </c>
      <c>
        <v>0</v>
      </c>
      <c>
        <v>0</v>
      </c>
      <c>
        <v>0</v>
      </c>
    </row>
    <row>
      <c>
        <v>2401564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CİRİT SAHASI TR-1 45-81-M00067_945626262_945626262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28.10.2022 11:07:31</t>
        </is>
      </c>
      <c>
        <is>
          <t>28.10.2022 14:49:13</t>
        </is>
      </c>
      <c>
        <v>3.695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3.695</v>
      </c>
      <c>
        <v>0</v>
      </c>
      <c>
        <v>0</v>
      </c>
    </row>
    <row>
      <c>
        <v>2401562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SUBAŞI İM 35-26-A00002_KIRBAŞ L01_2035575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11:08:09</t>
        </is>
      </c>
      <c>
        <is>
          <t>28.10.2022 11:15:02</t>
        </is>
      </c>
      <c>
        <v>0.114722222</v>
      </c>
      <c>
        <v>31</v>
      </c>
      <c>
        <v>131</v>
      </c>
      <c>
        <v>0</v>
      </c>
      <c>
        <v>0</v>
      </c>
      <c>
        <v>0</v>
      </c>
      <c>
        <v>0</v>
      </c>
      <c>
        <v>3.556389</v>
      </c>
      <c>
        <v>15.028611</v>
      </c>
      <c>
        <v>0</v>
      </c>
      <c>
        <v>0</v>
      </c>
      <c>
        <v>0</v>
      </c>
      <c>
        <v>0</v>
      </c>
    </row>
    <row>
      <c>
        <v>2401568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TR-99 45-78-L00099_DIREK TIPI TRAFO HUCRESI H01_2103705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11:26:48</t>
        </is>
      </c>
      <c>
        <is>
          <t>28.10.2022 12:38:55</t>
        </is>
      </c>
      <c>
        <v>1.201944444</v>
      </c>
      <c>
        <v>0</v>
      </c>
      <c>
        <v>561</v>
      </c>
      <c>
        <v>0</v>
      </c>
      <c>
        <v>0</v>
      </c>
      <c>
        <v>0</v>
      </c>
      <c>
        <v>0</v>
      </c>
      <c>
        <v>0</v>
      </c>
      <c>
        <v>674.290833</v>
      </c>
      <c>
        <v>0</v>
      </c>
      <c>
        <v>0</v>
      </c>
      <c>
        <v>0</v>
      </c>
      <c>
        <v>0</v>
      </c>
    </row>
    <row>
      <c>
        <v>2401566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ZEKERİYA TUNCAY GRUBU 35-30-M00152_DIREK TIPI TRAFO HUCRESI H01_2041679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11:26:58</t>
        </is>
      </c>
      <c>
        <is>
          <t>28.10.2022 15:56:22</t>
        </is>
      </c>
      <c>
        <v>4.49</v>
      </c>
      <c>
        <v>0</v>
      </c>
      <c>
        <v>0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80.82</v>
      </c>
    </row>
    <row>
      <c>
        <v>2401570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M-10 35-02-M00010_M-280 M06_2046898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11:28:21</t>
        </is>
      </c>
      <c>
        <is>
          <t>28.10.2022 13:51:47</t>
        </is>
      </c>
      <c>
        <v>2.390555555</v>
      </c>
      <c>
        <v>8</v>
      </c>
      <c>
        <v>80</v>
      </c>
      <c>
        <v>0</v>
      </c>
      <c>
        <v>0</v>
      </c>
      <c>
        <v>0</v>
      </c>
      <c>
        <v>0</v>
      </c>
      <c>
        <v>19.124444</v>
      </c>
      <c>
        <v>191.244444</v>
      </c>
      <c>
        <v>0</v>
      </c>
      <c>
        <v>0</v>
      </c>
      <c>
        <v>0</v>
      </c>
      <c>
        <v>0</v>
      </c>
    </row>
    <row>
      <c>
        <v>2401571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K-1521 35-01-K01521_911408388_911408388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11:31:35</t>
        </is>
      </c>
      <c>
        <is>
          <t>28.10.2022 12:34:44</t>
        </is>
      </c>
      <c>
        <v>1.0525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11.5775</v>
      </c>
      <c>
        <v>0</v>
      </c>
      <c>
        <v>0</v>
      </c>
      <c>
        <v>0</v>
      </c>
      <c>
        <v>0</v>
      </c>
    </row>
    <row>
      <c>
        <v>2401575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K-2337 35-03-K02337_913060540_913060540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11:36:23</t>
        </is>
      </c>
      <c>
        <is>
          <t>28.10.2022 13:38:18</t>
        </is>
      </c>
      <c>
        <v>2.031944444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20.319444</v>
      </c>
      <c>
        <v>0</v>
      </c>
      <c>
        <v>0</v>
      </c>
      <c>
        <v>0</v>
      </c>
      <c>
        <v>0</v>
      </c>
    </row>
    <row>
      <c>
        <v>2401574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35-29-A00001_ÇIRPI SULAMA 34.5 M04_2059514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11:42:25</t>
        </is>
      </c>
      <c>
        <is>
          <t>28.10.2022 11:51:35</t>
        </is>
      </c>
      <c>
        <v>0.152777777</v>
      </c>
      <c>
        <v>37</v>
      </c>
      <c>
        <v>175</v>
      </c>
      <c>
        <v>9</v>
      </c>
      <c>
        <v>37</v>
      </c>
      <c>
        <v>0</v>
      </c>
      <c>
        <v>61</v>
      </c>
      <c>
        <v>5.652778</v>
      </c>
      <c>
        <v>26.736111</v>
      </c>
      <c>
        <v>1.375</v>
      </c>
      <c>
        <v>5.652778</v>
      </c>
      <c>
        <v>0</v>
      </c>
      <c>
        <v>9.319444</v>
      </c>
    </row>
    <row>
      <c>
        <v>2401579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ÖRNEKKÖY TR-1 35-27-L00128_KURUDERE L03_72169412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11:46:35</t>
        </is>
      </c>
      <c>
        <is>
          <t>28.10.2022 13:39:44</t>
        </is>
      </c>
      <c>
        <v>1.885833333</v>
      </c>
      <c>
        <v>10</v>
      </c>
      <c>
        <v>104</v>
      </c>
      <c>
        <v>0</v>
      </c>
      <c>
        <v>0</v>
      </c>
      <c>
        <v>0</v>
      </c>
      <c>
        <v>0</v>
      </c>
      <c>
        <v>18.858333</v>
      </c>
      <c>
        <v>196.126667</v>
      </c>
      <c>
        <v>0</v>
      </c>
      <c>
        <v>0</v>
      </c>
      <c>
        <v>0</v>
      </c>
      <c>
        <v>0</v>
      </c>
    </row>
    <row>
      <c>
        <v>2401580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KARAHALİLLİ KÖK 35-20-L00087_SÖĞÜTÖREN DAĞLAR GRUBU L02_66504270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11:51:25</t>
        </is>
      </c>
      <c>
        <is>
          <t>28.10.2022 13:58:48</t>
        </is>
      </c>
      <c>
        <v>2.123055555</v>
      </c>
      <c>
        <v>29</v>
      </c>
      <c>
        <v>733</v>
      </c>
      <c>
        <v>0</v>
      </c>
      <c>
        <v>0</v>
      </c>
      <c>
        <v>0</v>
      </c>
      <c>
        <v>0</v>
      </c>
      <c>
        <v>61.568611</v>
      </c>
      <c>
        <v>1556.199722</v>
      </c>
      <c>
        <v>0</v>
      </c>
      <c>
        <v>0</v>
      </c>
      <c>
        <v>0</v>
      </c>
      <c>
        <v>0</v>
      </c>
    </row>
    <row>
      <c>
        <v>2401583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KAVAKLIDERE TR-12 45-73-M00145_TR-14 M05_2317559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11:56:32</t>
        </is>
      </c>
      <c>
        <is>
          <t>28.10.2022 12:42:56</t>
        </is>
      </c>
      <c>
        <v>0.773333333</v>
      </c>
      <c>
        <v>0</v>
      </c>
      <c>
        <v>0</v>
      </c>
      <c>
        <v>3</v>
      </c>
      <c>
        <v>81</v>
      </c>
      <c>
        <v>23</v>
      </c>
      <c>
        <v>132</v>
      </c>
      <c>
        <v>0</v>
      </c>
      <c>
        <v>0</v>
      </c>
      <c>
        <v>2.32</v>
      </c>
      <c>
        <v>62.64</v>
      </c>
      <c>
        <v>17.786667</v>
      </c>
      <c>
        <v>102.08</v>
      </c>
    </row>
    <row>
      <c>
        <v>2401582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M-10 35-02-M00010_M-1344 M03_2046891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11:56:58</t>
        </is>
      </c>
      <c>
        <is>
          <t>28.10.2022 12:38:07</t>
        </is>
      </c>
      <c>
        <v>0.685833333</v>
      </c>
      <c>
        <v>25</v>
      </c>
      <c>
        <v>3182</v>
      </c>
      <c>
        <v>0</v>
      </c>
      <c>
        <v>0</v>
      </c>
      <c>
        <v>0</v>
      </c>
      <c>
        <v>0</v>
      </c>
      <c>
        <v>17.145833</v>
      </c>
      <c>
        <v>2182.321666</v>
      </c>
      <c>
        <v>0</v>
      </c>
      <c>
        <v>0</v>
      </c>
      <c>
        <v>0</v>
      </c>
      <c>
        <v>0</v>
      </c>
    </row>
    <row>
      <c>
        <v>2401584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BORNOVA TM 35-02-A00005_SİRGELİ K08_2308108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28.10.2022 12:10:40</t>
        </is>
      </c>
      <c>
        <is>
          <t>28.10.2022 12:12:12</t>
        </is>
      </c>
      <c>
        <v>0.025555555</v>
      </c>
      <c>
        <v>2</v>
      </c>
      <c>
        <v>7351</v>
      </c>
      <c>
        <v>0</v>
      </c>
      <c>
        <v>0</v>
      </c>
      <c>
        <v>0</v>
      </c>
      <c>
        <v>0</v>
      </c>
      <c>
        <v>0.051111</v>
      </c>
      <c>
        <v>187.858885</v>
      </c>
      <c>
        <v>0</v>
      </c>
      <c>
        <v>0</v>
      </c>
      <c>
        <v>0</v>
      </c>
      <c>
        <v>0</v>
      </c>
    </row>
    <row>
      <c>
        <v>2401590</v>
      </c>
      <c>
        <v>1</v>
      </c>
      <c>
        <is>
          <t>MANİSA</t>
        </is>
      </c>
      <c>
        <v>AKHİSAR</v>
      </c>
      <c>
        <is>
          <t>Saha Dağıtım Kutusu (SDK)</t>
        </is>
      </c>
      <c t="inlineStr">
        <is>
          <t>TR-1/73 45-72-M00073_49743394 C1b_49745949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12:21:38</t>
        </is>
      </c>
      <c>
        <is>
          <t>28.10.2022 14:04:26</t>
        </is>
      </c>
      <c>
        <v>1.713333333</v>
      </c>
      <c>
        <v>0</v>
      </c>
      <c>
        <v>136</v>
      </c>
      <c>
        <v>0</v>
      </c>
      <c>
        <v>0</v>
      </c>
      <c>
        <v>0</v>
      </c>
      <c>
        <v>0</v>
      </c>
      <c>
        <v>0</v>
      </c>
      <c>
        <v>233.013333</v>
      </c>
      <c>
        <v>0</v>
      </c>
      <c>
        <v>0</v>
      </c>
      <c>
        <v>0</v>
      </c>
      <c>
        <v>0</v>
      </c>
    </row>
    <row>
      <c>
        <v>2401592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ÇUKUROBA TR-1 45-78-M00690_49289485_56389735_56389735</t>
        </is>
      </c>
      <c>
        <v>AG Kablo Başlığı Arızası</v>
      </c>
      <c>
        <v>Dağıtım-AG</v>
      </c>
      <c>
        <v>Uzun</v>
      </c>
      <c>
        <v>Şebeke işletmecisi </v>
      </c>
      <c>
        <v>Bildirimsiz</v>
      </c>
      <c>
        <is>
          <t>28.10.2022 12:26:41</t>
        </is>
      </c>
      <c>
        <is>
          <t>28.10.2022 13:34:07</t>
        </is>
      </c>
      <c>
        <v>1.123888888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48.327222</v>
      </c>
      <c>
        <v>0</v>
      </c>
      <c>
        <v>0</v>
      </c>
      <c>
        <v>0</v>
      </c>
      <c>
        <v>0</v>
      </c>
    </row>
    <row>
      <c>
        <v>2401594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UZUNKÖY TR-1 35-31-L00144_956587940_956587940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12:28:09</t>
        </is>
      </c>
      <c>
        <is>
          <t>28.10.2022 15:57:47</t>
        </is>
      </c>
      <c>
        <v>3.493888888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3.493889</v>
      </c>
      <c>
        <v>0</v>
      </c>
      <c>
        <v>0</v>
      </c>
    </row>
    <row>
      <c>
        <v>2401593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35-26-A00004_SUBAŞI M19_2307691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12:28:18</t>
        </is>
      </c>
      <c>
        <is>
          <t>28.10.2022 13:03:00</t>
        </is>
      </c>
      <c>
        <v>0.578333333</v>
      </c>
      <c>
        <v>88</v>
      </c>
      <c>
        <v>2389</v>
      </c>
      <c>
        <v>0</v>
      </c>
      <c>
        <v>0</v>
      </c>
      <c>
        <v>0</v>
      </c>
      <c>
        <v>0</v>
      </c>
      <c>
        <v>50.893333</v>
      </c>
      <c>
        <v>1381.638333</v>
      </c>
      <c>
        <v>0</v>
      </c>
      <c>
        <v>0</v>
      </c>
      <c>
        <v>0</v>
      </c>
      <c>
        <v>0</v>
      </c>
    </row>
    <row>
      <c>
        <v>2401597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K-2679 35-08-K02679_911646065_911646065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12:31:57</t>
        </is>
      </c>
      <c>
        <is>
          <t>28.10.2022 16:54:39</t>
        </is>
      </c>
      <c>
        <v>4.378333333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13.135</v>
      </c>
      <c>
        <v>0</v>
      </c>
      <c>
        <v>0</v>
      </c>
      <c>
        <v>0</v>
      </c>
      <c>
        <v>0</v>
      </c>
    </row>
    <row>
      <c>
        <v>2401598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35-16-M00448_ÇİFTLİK SULAMA M03_2115965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28.10.2022 12:37:35</t>
        </is>
      </c>
      <c>
        <is>
          <t>28.10.2022 15:29:04</t>
        </is>
      </c>
      <c>
        <v>2.858055555</v>
      </c>
      <c>
        <v>0</v>
      </c>
      <c>
        <v>0</v>
      </c>
      <c>
        <v>0</v>
      </c>
      <c>
        <v>0</v>
      </c>
      <c>
        <v>23</v>
      </c>
      <c>
        <v>54</v>
      </c>
      <c>
        <v>0</v>
      </c>
      <c>
        <v>0</v>
      </c>
      <c>
        <v>0</v>
      </c>
      <c>
        <v>0</v>
      </c>
      <c>
        <v>65.735278</v>
      </c>
      <c>
        <v>154.335</v>
      </c>
    </row>
    <row>
      <c>
        <v>2401602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GÖLCÜK TR-3 35-15-L00318_950401887_950401887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12:48:06</t>
        </is>
      </c>
      <c>
        <is>
          <t>28.10.2022 14:46:31</t>
        </is>
      </c>
      <c>
        <v>1.973611111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1.973611</v>
      </c>
      <c>
        <v>0</v>
      </c>
      <c>
        <v>0</v>
      </c>
      <c>
        <v>0</v>
      </c>
      <c>
        <v>0</v>
      </c>
    </row>
    <row>
      <c>
        <v>2401604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OVACIK TR-2 35-15-L00286_A_56370711_56370711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28.10.2022 12:49:06</t>
        </is>
      </c>
      <c>
        <is>
          <t>28.10.2022 16:04:05</t>
        </is>
      </c>
      <c>
        <v>3.249722222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84.492778</v>
      </c>
      <c>
        <v>0</v>
      </c>
      <c>
        <v>0</v>
      </c>
      <c>
        <v>0</v>
      </c>
      <c>
        <v>0</v>
      </c>
    </row>
    <row>
      <c>
        <v>2401610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KAYALIOĞLU TR-3 45-72-L00074_956489326_956489326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12:49:30</t>
        </is>
      </c>
      <c>
        <is>
          <t>28.10.2022 14:53:53</t>
        </is>
      </c>
      <c>
        <v>2.073055555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2.073056</v>
      </c>
      <c>
        <v>0</v>
      </c>
      <c>
        <v>0</v>
      </c>
      <c>
        <v>0</v>
      </c>
      <c>
        <v>0</v>
      </c>
    </row>
    <row>
      <c>
        <v>2401608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TR-2/82-A 45-83-L00308_955143410_955143410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28.10.2022 12:57:33</t>
        </is>
      </c>
      <c>
        <is>
          <t>28.10.2022 14:40:33</t>
        </is>
      </c>
      <c>
        <v>1.716666666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8.583333</v>
      </c>
      <c>
        <v>0</v>
      </c>
      <c>
        <v>0</v>
      </c>
      <c>
        <v>0</v>
      </c>
      <c>
        <v>0</v>
      </c>
    </row>
    <row>
      <c>
        <v>2401609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BÜYÜKKARCI KÖK 35-27-M00486_AMROS M05_77618344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12:59:35</t>
        </is>
      </c>
      <c>
        <is>
          <t>28.10.2022 14:19:51</t>
        </is>
      </c>
      <c>
        <v>1.337777777</v>
      </c>
      <c>
        <v>32</v>
      </c>
      <c>
        <v>2</v>
      </c>
      <c>
        <v>0</v>
      </c>
      <c>
        <v>0</v>
      </c>
      <c>
        <v>0</v>
      </c>
      <c>
        <v>0</v>
      </c>
      <c>
        <v>42.808889</v>
      </c>
      <c>
        <v>2.675556</v>
      </c>
      <c>
        <v>0</v>
      </c>
      <c>
        <v>0</v>
      </c>
      <c>
        <v>0</v>
      </c>
      <c>
        <v>0</v>
      </c>
    </row>
    <row>
      <c>
        <v>2401611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35-27-A00002_ARMUTLU-2 M01_2048973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13:05:13</t>
        </is>
      </c>
      <c>
        <is>
          <t>28.10.2022 15:16:44</t>
        </is>
      </c>
      <c>
        <v>2.191944444</v>
      </c>
      <c>
        <v>98</v>
      </c>
      <c>
        <v>80</v>
      </c>
      <c>
        <v>0</v>
      </c>
      <c>
        <v>0</v>
      </c>
      <c>
        <v>0</v>
      </c>
      <c>
        <v>0</v>
      </c>
      <c>
        <v>214.810556</v>
      </c>
      <c>
        <v>175.355556</v>
      </c>
      <c>
        <v>0</v>
      </c>
      <c>
        <v>0</v>
      </c>
      <c>
        <v>0</v>
      </c>
      <c>
        <v>0</v>
      </c>
    </row>
    <row>
      <c>
        <v>2401614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YAĞCILAR TR-3 45-71-M01442_953216236_953216236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13:05:55</t>
        </is>
      </c>
      <c>
        <is>
          <t>28.10.2022 14:46:34</t>
        </is>
      </c>
      <c>
        <v>1.6775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1.6775</v>
      </c>
      <c>
        <v>0</v>
      </c>
      <c>
        <v>0</v>
      </c>
      <c>
        <v>0</v>
      </c>
      <c>
        <v>0</v>
      </c>
    </row>
    <row>
      <c>
        <v>2401617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35-04-A00003_ŞEMİKLER-11 K41_2053425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13:07:18</t>
        </is>
      </c>
      <c>
        <is>
          <t>28.10.2022 18:46:21</t>
        </is>
      </c>
      <c>
        <v>5.650833333</v>
      </c>
      <c>
        <v>0</v>
      </c>
      <c>
        <v>6051</v>
      </c>
      <c>
        <v>0</v>
      </c>
      <c>
        <v>0</v>
      </c>
      <c>
        <v>0</v>
      </c>
      <c>
        <v>0</v>
      </c>
      <c>
        <v>0</v>
      </c>
      <c>
        <v>34193.192498</v>
      </c>
      <c>
        <v>0</v>
      </c>
      <c>
        <v>0</v>
      </c>
      <c>
        <v>0</v>
      </c>
      <c>
        <v>0</v>
      </c>
    </row>
    <row>
      <c>
        <v>2401619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35-29-A00001_DEREBAŞI M25_2313894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13:31:11</t>
        </is>
      </c>
      <c>
        <is>
          <t>28.10.2022 15:56:55</t>
        </is>
      </c>
      <c>
        <v>2.428888888</v>
      </c>
      <c>
        <v>41</v>
      </c>
      <c>
        <v>101</v>
      </c>
      <c>
        <v>0</v>
      </c>
      <c>
        <v>0</v>
      </c>
      <c>
        <v>0</v>
      </c>
      <c>
        <v>0</v>
      </c>
      <c>
        <v>99.584444</v>
      </c>
      <c>
        <v>245.317778</v>
      </c>
      <c>
        <v>0</v>
      </c>
      <c>
        <v>0</v>
      </c>
      <c>
        <v>0</v>
      </c>
      <c>
        <v>0</v>
      </c>
    </row>
    <row>
      <c>
        <v>2401554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MURADİYE TR-5 (ESKİ MEZARLIK YANI) 45-71-M00204_BELEDİYE M10_2091430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10:32:48</t>
        </is>
      </c>
      <c>
        <is>
          <t>28.10.2022 11:47:54</t>
        </is>
      </c>
      <c>
        <v>1.251666666</v>
      </c>
      <c>
        <v>5</v>
      </c>
      <c>
        <v>954</v>
      </c>
      <c>
        <v>0</v>
      </c>
      <c>
        <v>0</v>
      </c>
      <c>
        <v>0</v>
      </c>
      <c>
        <v>0</v>
      </c>
      <c>
        <v>6.258333</v>
      </c>
      <c>
        <v>1194.089999</v>
      </c>
      <c>
        <v>0</v>
      </c>
      <c>
        <v>0</v>
      </c>
      <c>
        <v>0</v>
      </c>
      <c>
        <v>0</v>
      </c>
    </row>
    <row>
      <c>
        <v>2401678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TR-35 35-19-L00035_DAĞITIM TRAFOSU L04_74140379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28.10.2022 10:02:48</t>
        </is>
      </c>
      <c>
        <is>
          <t>28.10.2022 10:03:00</t>
        </is>
      </c>
      <c>
        <v>0.003333333</v>
      </c>
      <c>
        <v>0</v>
      </c>
      <c>
        <v>208</v>
      </c>
      <c>
        <v>0</v>
      </c>
      <c>
        <v>0</v>
      </c>
      <c>
        <v>0</v>
      </c>
      <c>
        <v>0</v>
      </c>
      <c>
        <v>0</v>
      </c>
      <c>
        <v>0.693333</v>
      </c>
      <c>
        <v>0</v>
      </c>
      <c>
        <v>0</v>
      </c>
      <c>
        <v>0</v>
      </c>
      <c>
        <v>0</v>
      </c>
    </row>
    <row>
      <c>
        <v>2401620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SEYREK TR-2/1 35-28-M00378_953379150_953379150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13:31:45</t>
        </is>
      </c>
      <c>
        <is>
          <t>28.10.2022 14:12:05</t>
        </is>
      </c>
      <c>
        <v>0.672222222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6.05</v>
      </c>
      <c>
        <v>0</v>
      </c>
      <c>
        <v>0</v>
      </c>
      <c>
        <v>0</v>
      </c>
      <c>
        <v>0</v>
      </c>
    </row>
    <row>
      <c>
        <v>2401629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13:31:51</t>
        </is>
      </c>
      <c>
        <is>
          <t>28.10.2022 14:53:29</t>
        </is>
      </c>
      <c>
        <v>1.360555555</v>
      </c>
      <c>
        <v>105</v>
      </c>
      <c>
        <v>2</v>
      </c>
      <c>
        <v>0</v>
      </c>
      <c>
        <v>0</v>
      </c>
      <c>
        <v>0</v>
      </c>
      <c>
        <v>0</v>
      </c>
      <c>
        <v>142.858333</v>
      </c>
      <c>
        <v>2.721111</v>
      </c>
      <c>
        <v>0</v>
      </c>
      <c>
        <v>0</v>
      </c>
      <c>
        <v>0</v>
      </c>
      <c>
        <v>0</v>
      </c>
    </row>
    <row>
      <c>
        <v>2401624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YEŞİLTEPE YONUÇ TR-3 35-32-L00050_946408965_946408965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13:42:17</t>
        </is>
      </c>
      <c>
        <is>
          <t>28.10.2022 17:36:15</t>
        </is>
      </c>
      <c>
        <v>3.899444444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3.899444</v>
      </c>
    </row>
    <row>
      <c>
        <v>2401631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TR-99 35-16-L00099_953334652_953334652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28.10.2022 13:46:45</t>
        </is>
      </c>
      <c>
        <is>
          <t>28.10.2022 15:22:51</t>
        </is>
      </c>
      <c>
        <v>1.601666666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8.008333</v>
      </c>
      <c>
        <v>0</v>
      </c>
      <c>
        <v>0</v>
      </c>
      <c>
        <v>0</v>
      </c>
      <c>
        <v>0</v>
      </c>
    </row>
    <row>
      <c>
        <v>2401627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DEĞİRMENDERE TR-1 45-73-M00298_44572441_56387049_56387049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13:47:51</t>
        </is>
      </c>
      <c>
        <is>
          <t>28.10.2022 14:54:41</t>
        </is>
      </c>
      <c>
        <v>1.113888888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5.569444</v>
      </c>
    </row>
    <row>
      <c>
        <v>2401625</v>
      </c>
      <c>
        <v>1</v>
      </c>
      <c>
        <is>
          <t>İZMİR</t>
        </is>
      </c>
      <c>
        <v>FOÇA</v>
      </c>
      <c>
        <is>
          <t>DM</t>
        </is>
      </c>
      <c t="inlineStr">
        <is>
          <t>ESKİ FOÇA İM 35-23-A00001_FOTAŞ-1 M07_2308535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13:48:10</t>
        </is>
      </c>
      <c>
        <is>
          <t>28.10.2022 17:43:21</t>
        </is>
      </c>
      <c>
        <v>3.919722222</v>
      </c>
      <c>
        <v>2</v>
      </c>
      <c>
        <v>369</v>
      </c>
      <c>
        <v>0</v>
      </c>
      <c>
        <v>0</v>
      </c>
      <c>
        <v>0</v>
      </c>
      <c>
        <v>0</v>
      </c>
      <c>
        <v>7.839444</v>
      </c>
      <c>
        <v>1446.3775</v>
      </c>
      <c>
        <v>0</v>
      </c>
      <c>
        <v>0</v>
      </c>
      <c>
        <v>0</v>
      </c>
      <c>
        <v>0</v>
      </c>
    </row>
    <row>
      <c>
        <v>2401628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YENİ ŞAKRAN KÖK 35-17-M00174_KÖYLER M02_66296526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13:50:28</t>
        </is>
      </c>
      <c>
        <is>
          <t>28.10.2022 14:49:01</t>
        </is>
      </c>
      <c>
        <v>0.975833333</v>
      </c>
      <c>
        <v>4</v>
      </c>
      <c>
        <v>91</v>
      </c>
      <c>
        <v>19</v>
      </c>
      <c>
        <v>38</v>
      </c>
      <c>
        <v>15</v>
      </c>
      <c>
        <v>71</v>
      </c>
      <c>
        <v>3.903333</v>
      </c>
      <c>
        <v>88.800833</v>
      </c>
      <c>
        <v>18.540833</v>
      </c>
      <c>
        <v>37.081667</v>
      </c>
      <c>
        <v>14.6375</v>
      </c>
      <c>
        <v>69.284167</v>
      </c>
    </row>
    <row>
      <c>
        <v>2401635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DAĞDERE TR-1 45-72-M00256_A_56406436_56406436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28.10.2022 14:02:48</t>
        </is>
      </c>
      <c>
        <is>
          <t>28.10.2022 19:13:24</t>
        </is>
      </c>
      <c>
        <v>5.176666666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108.71</v>
      </c>
      <c>
        <v>0</v>
      </c>
      <c>
        <v>0</v>
      </c>
    </row>
    <row>
      <c>
        <v>2401640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ÇAMÖNÜ TR-3 35-22-M00168_955280887_955280887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28.10.2022 14:06:29</t>
        </is>
      </c>
      <c>
        <is>
          <t>28.10.2022 15:00:44</t>
        </is>
      </c>
      <c>
        <v>0.904166666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0.904167</v>
      </c>
      <c>
        <v>0</v>
      </c>
      <c>
        <v>0</v>
      </c>
      <c>
        <v>0</v>
      </c>
      <c>
        <v>0</v>
      </c>
    </row>
    <row>
      <c>
        <v>2401641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BURUNCUK KÖK 35-20-L00273_BURUNCUK OVA - ÇAYIR L05_66528807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14:08:48</t>
        </is>
      </c>
      <c>
        <is>
          <t>28.10.2022 16:21:54</t>
        </is>
      </c>
      <c>
        <v>2.218333333</v>
      </c>
      <c>
        <v>0</v>
      </c>
      <c>
        <v>0</v>
      </c>
      <c>
        <v>0</v>
      </c>
      <c>
        <v>4</v>
      </c>
      <c>
        <v>2</v>
      </c>
      <c>
        <v>309</v>
      </c>
      <c>
        <v>0</v>
      </c>
      <c>
        <v>0</v>
      </c>
      <c>
        <v>0</v>
      </c>
      <c>
        <v>8.873333</v>
      </c>
      <c>
        <v>4.436667</v>
      </c>
      <c>
        <v>685.465</v>
      </c>
    </row>
    <row>
      <c>
        <v>2401642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K-4089 35-03-K04089_910448570_910448570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14:11:25</t>
        </is>
      </c>
      <c>
        <is>
          <t>28.10.2022 16:22:27</t>
        </is>
      </c>
      <c>
        <v>2.183888888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10.919444</v>
      </c>
      <c>
        <v>0</v>
      </c>
      <c>
        <v>0</v>
      </c>
      <c>
        <v>0</v>
      </c>
      <c>
        <v>0</v>
      </c>
    </row>
    <row>
      <c>
        <v>2401647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ÇAPAK KÖK 35-26-M00435_DAĞKIZILCA-1 GİRİŞ M03_76015960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28.10.2022 14:16:28</t>
        </is>
      </c>
      <c>
        <is>
          <t>28.10.2022 15:51:02</t>
        </is>
      </c>
      <c>
        <v>1.576111111</v>
      </c>
      <c>
        <v>54</v>
      </c>
      <c>
        <v>670</v>
      </c>
      <c>
        <v>0</v>
      </c>
      <c>
        <v>0</v>
      </c>
      <c>
        <v>0</v>
      </c>
      <c>
        <v>0</v>
      </c>
      <c>
        <v>85.11</v>
      </c>
      <c>
        <v>1055.994444</v>
      </c>
      <c>
        <v>0</v>
      </c>
      <c>
        <v>0</v>
      </c>
      <c>
        <v>0</v>
      </c>
      <c>
        <v>0</v>
      </c>
    </row>
    <row>
      <c>
        <v>2401644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MENEMEN TR-17 35-28-L00017_35-28-L00017_2373779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14:18:12</t>
        </is>
      </c>
      <c>
        <is>
          <t>28.10.2022 14:47:03</t>
        </is>
      </c>
      <c>
        <v>0.480833333</v>
      </c>
      <c>
        <v>0</v>
      </c>
      <c>
        <v>318</v>
      </c>
      <c>
        <v>0</v>
      </c>
      <c>
        <v>0</v>
      </c>
      <c>
        <v>0</v>
      </c>
      <c>
        <v>0</v>
      </c>
      <c>
        <v>0</v>
      </c>
      <c>
        <v>152.905</v>
      </c>
      <c>
        <v>0</v>
      </c>
      <c>
        <v>0</v>
      </c>
      <c>
        <v>0</v>
      </c>
      <c>
        <v>0</v>
      </c>
    </row>
    <row>
      <c>
        <v>2401646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DM-14/10 45-71-M00559_953209176_953209176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28.10.2022 14:18:29</t>
        </is>
      </c>
      <c>
        <is>
          <t>28.10.2022 14:51:58</t>
        </is>
      </c>
      <c>
        <v>0.558055555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1.674167</v>
      </c>
      <c>
        <v>0</v>
      </c>
      <c>
        <v>0</v>
      </c>
      <c>
        <v>0</v>
      </c>
      <c>
        <v>0</v>
      </c>
    </row>
    <row>
      <c>
        <v>2401652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ÇAPAKLI KÖK 45-78-M01161_HatBaşıAyırıcı_53139030 M06_53139030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14:25:47</t>
        </is>
      </c>
      <c>
        <is>
          <t>28.10.2022 15:47:51</t>
        </is>
      </c>
      <c>
        <v>1.367777777</v>
      </c>
      <c>
        <v>7</v>
      </c>
      <c>
        <v>4</v>
      </c>
      <c>
        <v>0</v>
      </c>
      <c>
        <v>0</v>
      </c>
      <c>
        <v>0</v>
      </c>
      <c>
        <v>0</v>
      </c>
      <c>
        <v>9.574444</v>
      </c>
      <c>
        <v>5.471111</v>
      </c>
      <c>
        <v>0</v>
      </c>
      <c>
        <v>0</v>
      </c>
      <c>
        <v>0</v>
      </c>
      <c>
        <v>0</v>
      </c>
    </row>
    <row>
      <c>
        <v>2401661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ÇAPAK KÖK 35-26-M00435_HatBaşıAyırıcı_74816339 M05_74816339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14:27:00</t>
        </is>
      </c>
      <c>
        <is>
          <t>28.10.2022 17:42:09</t>
        </is>
      </c>
      <c>
        <v>3.2525</v>
      </c>
      <c>
        <v>3</v>
      </c>
      <c>
        <v>759</v>
      </c>
      <c>
        <v>0</v>
      </c>
      <c>
        <v>0</v>
      </c>
      <c>
        <v>0</v>
      </c>
      <c>
        <v>0</v>
      </c>
      <c>
        <v>9.7575</v>
      </c>
      <c>
        <v>2468.6475</v>
      </c>
      <c>
        <v>0</v>
      </c>
      <c>
        <v>0</v>
      </c>
      <c>
        <v>0</v>
      </c>
      <c>
        <v>0</v>
      </c>
    </row>
    <row>
      <c>
        <v>2401650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AYVATLAR TR-1 45-77-L00128_DIREK TIPI TRAFO HUCRESI H01_2056360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14:27:30</t>
        </is>
      </c>
      <c>
        <is>
          <t>28.10.2022 14:50:01</t>
        </is>
      </c>
      <c>
        <v>0.375277777</v>
      </c>
      <c>
        <v>0</v>
      </c>
      <c>
        <v>0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0</v>
      </c>
      <c>
        <v>0</v>
      </c>
      <c>
        <v>29.646944</v>
      </c>
    </row>
    <row>
      <c>
        <v>2401656</v>
      </c>
      <c>
        <v>1</v>
      </c>
      <c>
        <is>
          <t>MANİSA</t>
        </is>
      </c>
      <c>
        <v>SELENDİ</v>
      </c>
      <c>
        <is>
          <t>AG Fideri</t>
        </is>
      </c>
      <c t="inlineStr">
        <is>
          <t>AYANLAR TR-1 45-81-M00094_B_56401881_56401881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14:32:44</t>
        </is>
      </c>
      <c>
        <is>
          <t>28.10.2022 18:50:37</t>
        </is>
      </c>
      <c>
        <v>4.298055555</v>
      </c>
      <c>
        <v>0</v>
      </c>
      <c>
        <v>0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107.451389</v>
      </c>
    </row>
    <row>
      <c>
        <v>2401668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EKİZLER TR-1 35-16-M00094_A_56400034_56400034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14:50:11</t>
        </is>
      </c>
      <c>
        <is>
          <t>28.10.2022 18:52:22</t>
        </is>
      </c>
      <c>
        <v>4.036388888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24.218333</v>
      </c>
    </row>
    <row>
      <c>
        <v>2401666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BAŞARAN TR-5 35-31-L00074_47942904_56370469_56370469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14:57:37</t>
        </is>
      </c>
      <c>
        <is>
          <t>28.10.2022 16:27:23</t>
        </is>
      </c>
      <c>
        <v>1.496111111</v>
      </c>
      <c>
        <v>0</v>
      </c>
      <c>
        <v>0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16.457222</v>
      </c>
    </row>
    <row>
      <c>
        <v>2401669</v>
      </c>
      <c>
        <v>1</v>
      </c>
      <c>
        <is>
          <t>MANİSA</t>
        </is>
      </c>
      <c>
        <v>ALAŞEHİR</v>
      </c>
      <c>
        <is>
          <t>Saha Dağıtım Kutusu (SDK)</t>
        </is>
      </c>
      <c t="inlineStr">
        <is>
          <t>DM02/TR15 YURT ÜZERİ 45-73-M00045_D d6_45157339</t>
        </is>
      </c>
      <c>
        <v>Yangın</v>
      </c>
      <c>
        <v>Dağıtım-AG</v>
      </c>
      <c>
        <v>Uzun</v>
      </c>
      <c>
        <v>Şebeke işletmecisi </v>
      </c>
      <c>
        <v>Bildirimsiz</v>
      </c>
      <c>
        <is>
          <t>28.10.2022 14:58:55</t>
        </is>
      </c>
      <c>
        <is>
          <t>28.10.2022 15:20:45</t>
        </is>
      </c>
      <c>
        <v>0.363888888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5.094444</v>
      </c>
      <c>
        <v>0</v>
      </c>
      <c>
        <v>0</v>
      </c>
      <c>
        <v>0</v>
      </c>
      <c>
        <v>0</v>
      </c>
    </row>
    <row>
      <c>
        <v>2401672</v>
      </c>
      <c>
        <v>1</v>
      </c>
      <c>
        <is>
          <t>İZMİR</t>
        </is>
      </c>
      <c>
        <v>TORBALI</v>
      </c>
      <c>
        <is>
          <t>TM Fideri</t>
        </is>
      </c>
      <c t="inlineStr">
        <is>
          <t>ARSLANLAR TM 35-26-A00004_SUBAŞI M19_2307691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15:03:10</t>
        </is>
      </c>
      <c>
        <is>
          <t>28.10.2022 15:18:50</t>
        </is>
      </c>
      <c>
        <v>0.261111111</v>
      </c>
      <c>
        <v>88</v>
      </c>
      <c>
        <v>2389</v>
      </c>
      <c>
        <v>0</v>
      </c>
      <c>
        <v>0</v>
      </c>
      <c>
        <v>0</v>
      </c>
      <c>
        <v>0</v>
      </c>
      <c>
        <v>22.977778</v>
      </c>
      <c>
        <v>623.794444</v>
      </c>
      <c>
        <v>0</v>
      </c>
      <c>
        <v>0</v>
      </c>
      <c>
        <v>0</v>
      </c>
      <c>
        <v>0</v>
      </c>
    </row>
    <row>
      <c>
        <v>2401676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TR-99 35-16-L00099_47577929_56353118_56353118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15:08:32</t>
        </is>
      </c>
      <c>
        <is>
          <t>28.10.2022 15:40:27</t>
        </is>
      </c>
      <c>
        <v>0.531944444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105.325</v>
      </c>
      <c>
        <v>0</v>
      </c>
      <c>
        <v>0</v>
      </c>
      <c>
        <v>0</v>
      </c>
      <c>
        <v>0</v>
      </c>
    </row>
    <row>
      <c>
        <v>2401679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TR-73 35-19-L00073_956696560_956696560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15:12:00</t>
        </is>
      </c>
      <c>
        <is>
          <t>28.10.2022 17:10:45</t>
        </is>
      </c>
      <c>
        <v>1.979166666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1.979167</v>
      </c>
      <c>
        <v>0</v>
      </c>
      <c>
        <v>0</v>
      </c>
      <c>
        <v>0</v>
      </c>
      <c>
        <v>0</v>
      </c>
    </row>
    <row>
      <c>
        <v>2401680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TR-115 35-26-M00115_95001172770_95001172770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15:16:05</t>
        </is>
      </c>
      <c>
        <is>
          <t>28.10.2022 15:55:03</t>
        </is>
      </c>
      <c>
        <v>0.649444444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1.298889</v>
      </c>
      <c>
        <v>0</v>
      </c>
      <c>
        <v>0</v>
      </c>
      <c>
        <v>0</v>
      </c>
      <c>
        <v>0</v>
      </c>
    </row>
    <row>
      <c>
        <v>2401681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M-2088 35-09-M02088_M-250 M04_75653674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15:19:40</t>
        </is>
      </c>
      <c>
        <is>
          <t>28.10.2022 16:12:06</t>
        </is>
      </c>
      <c>
        <v>0.873888888</v>
      </c>
      <c>
        <v>19</v>
      </c>
      <c>
        <v>858</v>
      </c>
      <c>
        <v>0</v>
      </c>
      <c>
        <v>0</v>
      </c>
      <c>
        <v>0</v>
      </c>
      <c>
        <v>0</v>
      </c>
      <c>
        <v>16.603889</v>
      </c>
      <c>
        <v>749.796666</v>
      </c>
      <c>
        <v>0</v>
      </c>
      <c>
        <v>0</v>
      </c>
      <c>
        <v>0</v>
      </c>
      <c>
        <v>0</v>
      </c>
    </row>
    <row>
      <c>
        <v>2401693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ZAFER YILMAZ GRUBU 35-26-M01142_DIREK TIPI TRAFO HUCRESI H01_2041792</t>
        </is>
      </c>
      <c>
        <v>OG Parafudr Patlaması</v>
      </c>
      <c>
        <v>Dağıtım-OG</v>
      </c>
      <c>
        <v>Uzun</v>
      </c>
      <c>
        <v>Şebeke işletmecisi </v>
      </c>
      <c>
        <v>Bildirimsiz</v>
      </c>
      <c>
        <is>
          <t>28.10.2022 15:33:12</t>
        </is>
      </c>
      <c>
        <is>
          <t>28.10.2022 22:23:50</t>
        </is>
      </c>
      <c>
        <v>6.843888888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109.502222</v>
      </c>
      <c>
        <v>0</v>
      </c>
      <c>
        <v>0</v>
      </c>
      <c>
        <v>0</v>
      </c>
      <c>
        <v>0</v>
      </c>
    </row>
    <row>
      <c>
        <v>2401699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K-2764 35-09-K02764_913387572_913387572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15:58:07</t>
        </is>
      </c>
      <c>
        <is>
          <t>28.10.2022 16:49:53</t>
        </is>
      </c>
      <c>
        <v>0.862777777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0.862778</v>
      </c>
      <c>
        <v>0</v>
      </c>
      <c>
        <v>0</v>
      </c>
      <c>
        <v>0</v>
      </c>
      <c>
        <v>0</v>
      </c>
    </row>
    <row>
      <c>
        <v>2401703</v>
      </c>
      <c>
        <v>1</v>
      </c>
      <c>
        <is>
          <t>İZMİR</t>
        </is>
      </c>
      <c>
        <v>MENEMEN</v>
      </c>
      <c>
        <is>
          <t>Dağıtım Transformatörü</t>
        </is>
      </c>
      <c t="inlineStr">
        <is>
          <t>ULUKENT DM-4/12 35-28-M00030_35-28-M00030_66496154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28.10.2022 16:00:40</t>
        </is>
      </c>
      <c>
        <is>
          <t>28.10.2022 17:13:24</t>
        </is>
      </c>
      <c>
        <v>1.212222222</v>
      </c>
      <c>
        <v>0</v>
      </c>
      <c>
        <v>470</v>
      </c>
      <c>
        <v>0</v>
      </c>
      <c>
        <v>0</v>
      </c>
      <c>
        <v>0</v>
      </c>
      <c>
        <v>0</v>
      </c>
      <c>
        <v>0</v>
      </c>
      <c>
        <v>569.744444</v>
      </c>
      <c>
        <v>0</v>
      </c>
      <c>
        <v>0</v>
      </c>
      <c>
        <v>0</v>
      </c>
      <c>
        <v>0</v>
      </c>
    </row>
    <row>
      <c>
        <v>2401709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KARAKÖY ÜÇYOL TR-2 45-72-L00195_D_56392210_56392210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16:16:12</t>
        </is>
      </c>
      <c>
        <is>
          <t>28.10.2022 18:11:18</t>
        </is>
      </c>
      <c>
        <v>1.918333333</v>
      </c>
      <c>
        <v>0</v>
      </c>
      <c>
        <v>0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3.836667</v>
      </c>
    </row>
    <row>
      <c>
        <v>2401708</v>
      </c>
      <c>
        <v>1</v>
      </c>
      <c>
        <is>
          <t>İZMİR</t>
        </is>
      </c>
      <c>
        <v>ÇEŞME</v>
      </c>
      <c>
        <is>
          <t>KÖK</t>
        </is>
      </c>
      <c t="inlineStr">
        <is>
          <t>L-105 35-18-L00105_OVACIK KÖYÜ VE VERİCİLER L02_2324754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28.10.2022 16:19:48</t>
        </is>
      </c>
      <c>
        <is>
          <t>28.10.2022 16:48:00</t>
        </is>
      </c>
      <c>
        <v>0.47</v>
      </c>
      <c>
        <v>0</v>
      </c>
      <c>
        <v>0</v>
      </c>
      <c>
        <v>5</v>
      </c>
      <c>
        <v>1348</v>
      </c>
      <c>
        <v>0</v>
      </c>
      <c>
        <v>0</v>
      </c>
      <c>
        <v>0</v>
      </c>
      <c>
        <v>0</v>
      </c>
      <c>
        <v>2.35</v>
      </c>
      <c>
        <v>633.56</v>
      </c>
      <c>
        <v>0</v>
      </c>
      <c>
        <v>0</v>
      </c>
    </row>
    <row>
      <c>
        <v>2401712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35-20-M00085_TR-6 - TR-7 M06_72358874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28.10.2022 16:35:52</t>
        </is>
      </c>
      <c>
        <is>
          <t>28.10.2022 17:29:14</t>
        </is>
      </c>
      <c>
        <v>0.889444444</v>
      </c>
      <c>
        <v>0</v>
      </c>
      <c>
        <v>3</v>
      </c>
      <c>
        <v>0</v>
      </c>
      <c>
        <v>0</v>
      </c>
      <c>
        <v>2</v>
      </c>
      <c>
        <v>330</v>
      </c>
      <c>
        <v>0</v>
      </c>
      <c>
        <v>2.668333</v>
      </c>
      <c>
        <v>0</v>
      </c>
      <c>
        <v>0</v>
      </c>
      <c>
        <v>1.778889</v>
      </c>
      <c>
        <v>293.516667</v>
      </c>
    </row>
    <row>
      <c>
        <v>2401715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K-558 35-01-K00558_912957081_912957081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16:45:07</t>
        </is>
      </c>
      <c>
        <is>
          <t>28.10.2022 17:51:12</t>
        </is>
      </c>
      <c>
        <v>1.101388888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14.318056</v>
      </c>
      <c>
        <v>0</v>
      </c>
      <c>
        <v>0</v>
      </c>
      <c>
        <v>0</v>
      </c>
      <c>
        <v>0</v>
      </c>
    </row>
    <row>
      <c>
        <v>2401717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35-03-M00997_910509447_910509447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16:52:05</t>
        </is>
      </c>
      <c>
        <is>
          <t>28.10.2022 19:07:34</t>
        </is>
      </c>
      <c>
        <v>2.258055555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2.258056</v>
      </c>
      <c>
        <v>0</v>
      </c>
      <c>
        <v>0</v>
      </c>
      <c>
        <v>0</v>
      </c>
      <c>
        <v>0</v>
      </c>
    </row>
    <row>
      <c>
        <v>2401707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ÇAVUŞKÖY TR-2 35-28-M00347_D_65498798_65498798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28.10.2022 16:53:37</t>
        </is>
      </c>
      <c>
        <is>
          <t>28.10.2022 17:19:31</t>
        </is>
      </c>
      <c>
        <v>0.431666666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9.928333</v>
      </c>
      <c>
        <v>0</v>
      </c>
      <c>
        <v>0</v>
      </c>
      <c>
        <v>0</v>
      </c>
      <c>
        <v>0</v>
      </c>
    </row>
    <row>
      <c>
        <v>2401718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M-285 35-14-M00305_95002424002_95002424002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16:54:50</t>
        </is>
      </c>
      <c>
        <is>
          <t>28.10.2022 19:03:44</t>
        </is>
      </c>
      <c>
        <v>2.148333333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2.148333</v>
      </c>
      <c>
        <v>0</v>
      </c>
      <c>
        <v>0</v>
      </c>
      <c>
        <v>0</v>
      </c>
      <c>
        <v>0</v>
      </c>
    </row>
    <row>
      <c>
        <v>2401720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TR-73 35-19-L00073_7197505_56376985_56376985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17:01:04</t>
        </is>
      </c>
      <c>
        <is>
          <t>28.10.2022 17:17:38</t>
        </is>
      </c>
      <c>
        <v>0.276111111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0.828333</v>
      </c>
      <c>
        <v>0</v>
      </c>
      <c>
        <v>0</v>
      </c>
      <c>
        <v>0</v>
      </c>
      <c>
        <v>0</v>
      </c>
    </row>
    <row>
      <c>
        <v>2401722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SUBAŞI TR-2 45-73-M00820_945645818_945645818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17:05:30</t>
        </is>
      </c>
      <c>
        <is>
          <t>28.10.2022 18:41:09</t>
        </is>
      </c>
      <c>
        <v>1.594166666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1.594167</v>
      </c>
    </row>
    <row>
      <c>
        <v>2401729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TR-11/9B 45-71-M01981_A_56365191_56365191</t>
        </is>
      </c>
      <c>
        <v>AG Hatta Yabancı Cisim</v>
      </c>
      <c>
        <v>Dağıtım-AG</v>
      </c>
      <c>
        <v>Uzun</v>
      </c>
      <c>
        <v>Dışsal</v>
      </c>
      <c>
        <v>Bildirimsiz</v>
      </c>
      <c>
        <is>
          <t>28.10.2022 17:29:06</t>
        </is>
      </c>
      <c>
        <is>
          <t>28.10.2022 20:00:07</t>
        </is>
      </c>
      <c>
        <v>2.516944444</v>
      </c>
      <c>
        <v>0</v>
      </c>
      <c>
        <v>63</v>
      </c>
      <c>
        <v>0</v>
      </c>
      <c>
        <v>0</v>
      </c>
      <c>
        <v>0</v>
      </c>
      <c>
        <v>0</v>
      </c>
      <c>
        <v>0</v>
      </c>
      <c>
        <v>158.5675</v>
      </c>
      <c>
        <v>0</v>
      </c>
      <c>
        <v>0</v>
      </c>
      <c>
        <v>0</v>
      </c>
      <c>
        <v>0</v>
      </c>
    </row>
    <row>
      <c>
        <v>2401730</v>
      </c>
      <c>
        <v>1</v>
      </c>
      <c>
        <is>
          <t>İZMİR</t>
        </is>
      </c>
      <c>
        <v>BAYRAKLI</v>
      </c>
      <c>
        <is>
          <t>AG Fideri</t>
        </is>
      </c>
      <c t="inlineStr">
        <is>
          <t>M-2538 35-02-M02538__81571296_81571296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17:30:41</t>
        </is>
      </c>
      <c>
        <is>
          <t>28.10.2022 19:31:47</t>
        </is>
      </c>
      <c>
        <v>2.018333333</v>
      </c>
      <c>
        <v>0</v>
      </c>
      <c>
        <v>325</v>
      </c>
      <c>
        <v>0</v>
      </c>
      <c>
        <v>0</v>
      </c>
      <c>
        <v>0</v>
      </c>
      <c>
        <v>0</v>
      </c>
      <c>
        <v>0</v>
      </c>
      <c>
        <v>655.958333</v>
      </c>
      <c>
        <v>0</v>
      </c>
      <c>
        <v>0</v>
      </c>
      <c>
        <v>0</v>
      </c>
      <c>
        <v>0</v>
      </c>
    </row>
    <row>
      <c>
        <v>2401732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L-91 ULAMIŞ TEPE KAHVE 35-14-L00091_956633734_956633734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17:32:00</t>
        </is>
      </c>
      <c>
        <is>
          <t>28.10.2022 19:13:20</t>
        </is>
      </c>
      <c>
        <v>1.688888888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5.066667</v>
      </c>
      <c>
        <v>0</v>
      </c>
      <c>
        <v>0</v>
      </c>
      <c>
        <v>0</v>
      </c>
      <c>
        <v>0</v>
      </c>
    </row>
    <row>
      <c>
        <v>2401734</v>
      </c>
      <c>
        <v>1</v>
      </c>
      <c>
        <is>
          <t>İZMİR</t>
        </is>
      </c>
      <c>
        <v>KEMALPAŞA</v>
      </c>
      <c>
        <is>
          <t>Kullanıcı Bağlantı Hattı</t>
        </is>
      </c>
      <c t="inlineStr">
        <is>
          <t>KEMALPAŞA DM-3/TR28 (TR-43) 35-27-M00043_97727498_97727498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17:37:17</t>
        </is>
      </c>
      <c>
        <is>
          <t>28.10.2022 18:10:00</t>
        </is>
      </c>
      <c>
        <v>0.545277777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1.635833</v>
      </c>
      <c>
        <v>0</v>
      </c>
      <c>
        <v>0</v>
      </c>
      <c>
        <v>0</v>
      </c>
      <c>
        <v>0</v>
      </c>
    </row>
    <row>
      <c>
        <v>2401735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L-329 35-18-L00329_950437035_950437035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28.10.2022 17:39:19</t>
        </is>
      </c>
      <c>
        <is>
          <t>28.10.2022 19:59:22</t>
        </is>
      </c>
      <c>
        <v>2.334166666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2.334167</v>
      </c>
    </row>
    <row>
      <c>
        <v>2401737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TR-66 35-30-L00066_43006395_56365503_56365503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17:42:39</t>
        </is>
      </c>
      <c>
        <is>
          <t>28.10.2022 18:04:15</t>
        </is>
      </c>
      <c>
        <v>0.36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8.28</v>
      </c>
      <c>
        <v>0</v>
      </c>
      <c>
        <v>0</v>
      </c>
    </row>
    <row>
      <c>
        <v>2401739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L-293 YENİ MECİDİYE 35-18-L00293_950448782_950448782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17:53:28</t>
        </is>
      </c>
      <c>
        <is>
          <t>28.10.2022 22:26:53</t>
        </is>
      </c>
      <c>
        <v>4.556944444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9.113889</v>
      </c>
      <c>
        <v>0</v>
      </c>
      <c>
        <v>0</v>
      </c>
    </row>
    <row>
      <c>
        <v>2401744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TR-13 45-81-M00013_945625485_945625485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28.10.2022 17:59:46</t>
        </is>
      </c>
      <c>
        <is>
          <t>28.10.2022 20:08:54</t>
        </is>
      </c>
      <c>
        <v>2.152222222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2.152222</v>
      </c>
      <c>
        <v>0</v>
      </c>
      <c>
        <v>0</v>
      </c>
    </row>
    <row>
      <c>
        <v>2401747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DAĞKIZILCA-5 35-26-M00504_6112435_56358015_56358015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28.10.2022 18:07:19</t>
        </is>
      </c>
      <c>
        <is>
          <t>28.10.2022 20:49:51</t>
        </is>
      </c>
      <c>
        <v>2.708888888</v>
      </c>
      <c>
        <v>0</v>
      </c>
      <c>
        <v>30</v>
      </c>
      <c>
        <v>0</v>
      </c>
      <c>
        <v>0</v>
      </c>
      <c>
        <v>0</v>
      </c>
      <c>
        <v>0</v>
      </c>
      <c>
        <v>0</v>
      </c>
      <c>
        <v>81.266667</v>
      </c>
      <c>
        <v>0</v>
      </c>
      <c>
        <v>0</v>
      </c>
      <c>
        <v>0</v>
      </c>
      <c>
        <v>0</v>
      </c>
    </row>
    <row>
      <c>
        <v>2401748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ASARLIK TR-18 35-28-M00171_953377670_953377670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18:08:05</t>
        </is>
      </c>
      <c>
        <is>
          <t>28.10.2022 18:38:12</t>
        </is>
      </c>
      <c>
        <v>0.501944444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2.509722</v>
      </c>
      <c>
        <v>0</v>
      </c>
      <c>
        <v>0</v>
      </c>
      <c>
        <v>0</v>
      </c>
      <c>
        <v>0</v>
      </c>
    </row>
    <row>
      <c>
        <v>2401749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35-16-M00448_ÇİFTLİK SULAMA M03_2115965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28.10.2022 18:11:54</t>
        </is>
      </c>
      <c>
        <is>
          <t>28.10.2022 18:58:43</t>
        </is>
      </c>
      <c>
        <v>0.780277777</v>
      </c>
      <c>
        <v>0</v>
      </c>
      <c>
        <v>0</v>
      </c>
      <c>
        <v>0</v>
      </c>
      <c>
        <v>0</v>
      </c>
      <c>
        <v>23</v>
      </c>
      <c>
        <v>54</v>
      </c>
      <c>
        <v>0</v>
      </c>
      <c>
        <v>0</v>
      </c>
      <c>
        <v>0</v>
      </c>
      <c>
        <v>0</v>
      </c>
      <c>
        <v>17.946389</v>
      </c>
      <c>
        <v>42.135</v>
      </c>
    </row>
    <row>
      <c>
        <v>2401752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K-1434 35-01-K01434__79836541_79836541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18:12:09</t>
        </is>
      </c>
      <c>
        <is>
          <t>28.10.2022 19:09:23</t>
        </is>
      </c>
      <c>
        <v>0.953888888</v>
      </c>
      <c>
        <v>0</v>
      </c>
      <c>
        <v>165</v>
      </c>
      <c>
        <v>0</v>
      </c>
      <c>
        <v>0</v>
      </c>
      <c>
        <v>0</v>
      </c>
      <c>
        <v>0</v>
      </c>
      <c>
        <v>0</v>
      </c>
      <c>
        <v>157.391667</v>
      </c>
      <c>
        <v>0</v>
      </c>
      <c>
        <v>0</v>
      </c>
      <c>
        <v>0</v>
      </c>
      <c>
        <v>0</v>
      </c>
    </row>
    <row>
      <c>
        <v>2401755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M-3436(YATIRIM REZERVE) 35-03-M03436_912851704_912851704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18:17:48</t>
        </is>
      </c>
      <c>
        <is>
          <t>28.10.2022 19:20:23</t>
        </is>
      </c>
      <c>
        <v>1.043055555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1.043056</v>
      </c>
      <c>
        <v>0</v>
      </c>
      <c>
        <v>0</v>
      </c>
      <c>
        <v>0</v>
      </c>
      <c>
        <v>0</v>
      </c>
    </row>
    <row>
      <c>
        <v>2401753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DM-3/TR-10 SEFERİHİSAR 35-14-M00331_956634286_956634286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18:18:13</t>
        </is>
      </c>
      <c>
        <is>
          <t>28.10.2022 19:58:37</t>
        </is>
      </c>
      <c>
        <v>1.673333333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21.753333</v>
      </c>
      <c>
        <v>0</v>
      </c>
      <c>
        <v>0</v>
      </c>
      <c>
        <v>0</v>
      </c>
      <c>
        <v>0</v>
      </c>
    </row>
    <row>
      <c>
        <v>2401764</v>
      </c>
      <c>
        <v>1</v>
      </c>
      <c>
        <is>
          <t>MANİSA</t>
        </is>
      </c>
      <c>
        <v>SARIGÖL</v>
      </c>
      <c>
        <is>
          <t>OG Fideri</t>
        </is>
      </c>
      <c t="inlineStr">
        <is>
          <t>SARIGÖL DM 45-79-M00069_HatBaşıAyırıcı_64291545 M17_64291545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18:41:48</t>
        </is>
      </c>
      <c>
        <is>
          <t>28.10.2022 19:51:23</t>
        </is>
      </c>
      <c>
        <v>1.159722222</v>
      </c>
      <c>
        <v>0</v>
      </c>
      <c>
        <v>0</v>
      </c>
      <c>
        <v>3</v>
      </c>
      <c>
        <v>28</v>
      </c>
      <c>
        <v>0</v>
      </c>
      <c>
        <v>0</v>
      </c>
      <c>
        <v>0</v>
      </c>
      <c>
        <v>0</v>
      </c>
      <c>
        <v>3.479167</v>
      </c>
      <c>
        <v>32.472222</v>
      </c>
      <c>
        <v>0</v>
      </c>
      <c>
        <v>0</v>
      </c>
    </row>
    <row>
      <c>
        <v>2401770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DM-1/26 45-71-M00008_45-71-M00008_72073161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28.10.2022 18:50:06</t>
        </is>
      </c>
      <c>
        <is>
          <t>28.10.2022 20:27:13</t>
        </is>
      </c>
      <c>
        <v>1.618611111</v>
      </c>
      <c>
        <v>0</v>
      </c>
      <c>
        <v>977</v>
      </c>
      <c>
        <v>0</v>
      </c>
      <c>
        <v>0</v>
      </c>
      <c>
        <v>0</v>
      </c>
      <c>
        <v>0</v>
      </c>
      <c>
        <v>0</v>
      </c>
      <c>
        <v>1581.383055</v>
      </c>
      <c>
        <v>0</v>
      </c>
      <c>
        <v>0</v>
      </c>
      <c>
        <v>0</v>
      </c>
      <c>
        <v>0</v>
      </c>
    </row>
    <row>
      <c>
        <v>2401771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BADEMLER TR-1 35-19-L00298_11903262_56390731_56390731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18:53:36</t>
        </is>
      </c>
      <c>
        <is>
          <t>28.10.2022 19:49:52</t>
        </is>
      </c>
      <c>
        <v>0.937777777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8.44</v>
      </c>
      <c>
        <v>0</v>
      </c>
      <c>
        <v>0</v>
      </c>
      <c>
        <v>0</v>
      </c>
      <c>
        <v>0</v>
      </c>
    </row>
    <row>
      <c>
        <v>2401772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SAKARLI KÖK 45-76-M00046_HatBaşıAyırıcı_53134972 M03_53134972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18:53:48</t>
        </is>
      </c>
      <c>
        <is>
          <t>28.10.2022 21:12:45</t>
        </is>
      </c>
      <c>
        <v>2.315833333</v>
      </c>
      <c>
        <v>0</v>
      </c>
      <c>
        <v>1</v>
      </c>
      <c>
        <v>0</v>
      </c>
      <c>
        <v>0</v>
      </c>
      <c>
        <v>8</v>
      </c>
      <c>
        <v>155</v>
      </c>
      <c>
        <v>0</v>
      </c>
      <c>
        <v>2.315833</v>
      </c>
      <c>
        <v>0</v>
      </c>
      <c>
        <v>0</v>
      </c>
      <c>
        <v>18.526667</v>
      </c>
      <c>
        <v>358.954167</v>
      </c>
    </row>
    <row>
      <c>
        <v>2401779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BEBEKLİ TR-3 45-77-L00198_B_56402973_56402973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19:20:13</t>
        </is>
      </c>
      <c>
        <is>
          <t>28.10.2022 20:50:43</t>
        </is>
      </c>
      <c>
        <v>1.508333333</v>
      </c>
      <c>
        <v>0</v>
      </c>
      <c>
        <v>0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46.758333</v>
      </c>
    </row>
    <row>
      <c>
        <v>2401778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AŞAĞIKIRIKLAR DM 35-16-M00448_ÇİFTLİK SULAMA M03_2115965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28.10.2022 19:20:57</t>
        </is>
      </c>
      <c>
        <is>
          <t>28.10.2022 19:21:08</t>
        </is>
      </c>
      <c>
        <v>0.003055555</v>
      </c>
      <c>
        <v>0</v>
      </c>
      <c>
        <v>0</v>
      </c>
      <c>
        <v>0</v>
      </c>
      <c>
        <v>0</v>
      </c>
      <c>
        <v>23</v>
      </c>
      <c>
        <v>54</v>
      </c>
      <c>
        <v>0</v>
      </c>
      <c>
        <v>0</v>
      </c>
      <c>
        <v>0</v>
      </c>
      <c>
        <v>0</v>
      </c>
      <c>
        <v>0.070278</v>
      </c>
      <c>
        <v>0.165</v>
      </c>
    </row>
    <row>
      <c>
        <v>2401780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KAMURAN ERKOÇ ÖZEL 45-83-L00236Ö_DIREK TIPI TRAFO HUCRESI H01_2104871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28.10.2022 19:22:33</t>
        </is>
      </c>
      <c>
        <is>
          <t>28.10.2022 21:14:15</t>
        </is>
      </c>
      <c>
        <v>1.861666666</v>
      </c>
      <c>
        <v>1</v>
      </c>
      <c>
        <v>2</v>
      </c>
      <c>
        <v>0</v>
      </c>
      <c>
        <v>0</v>
      </c>
      <c>
        <v>0</v>
      </c>
      <c>
        <v>0</v>
      </c>
      <c>
        <v>1.861667</v>
      </c>
      <c>
        <v>3.723333</v>
      </c>
      <c>
        <v>0</v>
      </c>
      <c>
        <v>0</v>
      </c>
      <c>
        <v>0</v>
      </c>
      <c>
        <v>0</v>
      </c>
    </row>
    <row>
      <c>
        <v>2401785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BAHÇELİ TR-1 35-30-L00147_C_56402141_56402141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28.10.2022 19:24:38</t>
        </is>
      </c>
      <c>
        <is>
          <t>28.10.2022 22:38:22</t>
        </is>
      </c>
      <c>
        <v>3.228888888</v>
      </c>
      <c>
        <v>0</v>
      </c>
      <c>
        <v>0</v>
      </c>
      <c>
        <v>0</v>
      </c>
      <c>
        <v>0</v>
      </c>
      <c>
        <v>0</v>
      </c>
      <c>
        <v>114</v>
      </c>
      <c>
        <v>0</v>
      </c>
      <c>
        <v>0</v>
      </c>
      <c>
        <v>0</v>
      </c>
      <c>
        <v>0</v>
      </c>
      <c>
        <v>0</v>
      </c>
      <c>
        <v>368.093333</v>
      </c>
    </row>
    <row>
      <c>
        <v>2401784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ARMUTLU TR-7 35-27-M00550_A_56364888_56364888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19:31:28</t>
        </is>
      </c>
      <c>
        <is>
          <t>28.10.2022 20:50:09</t>
        </is>
      </c>
      <c>
        <v>1.311388888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19.670833</v>
      </c>
      <c>
        <v>0</v>
      </c>
      <c>
        <v>0</v>
      </c>
      <c>
        <v>0</v>
      </c>
      <c>
        <v>0</v>
      </c>
    </row>
    <row>
      <c>
        <v>2401789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K-3876 35-01-K03876_912388013_912388013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28.10.2022 19:37:09</t>
        </is>
      </c>
      <c>
        <is>
          <t>28.10.2022 21:31:46</t>
        </is>
      </c>
      <c>
        <v>1.910277777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15.282222</v>
      </c>
      <c>
        <v>0</v>
      </c>
      <c>
        <v>0</v>
      </c>
      <c>
        <v>0</v>
      </c>
      <c>
        <v>0</v>
      </c>
    </row>
    <row>
      <c>
        <v>2401792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L-158 ONTUR 35-18-L00158_M-163 L05_2068276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28.10.2022 19:51:39</t>
        </is>
      </c>
      <c>
        <is>
          <t>28.10.2022 20:23:50</t>
        </is>
      </c>
      <c>
        <v>0.536388888</v>
      </c>
      <c>
        <v>0</v>
      </c>
      <c>
        <v>0</v>
      </c>
      <c>
        <v>0</v>
      </c>
      <c>
        <v>196</v>
      </c>
      <c>
        <v>0</v>
      </c>
      <c>
        <v>0</v>
      </c>
      <c>
        <v>0</v>
      </c>
      <c>
        <v>0</v>
      </c>
      <c>
        <v>0</v>
      </c>
      <c>
        <v>105.132222</v>
      </c>
      <c>
        <v>0</v>
      </c>
      <c>
        <v>0</v>
      </c>
    </row>
    <row>
      <c>
        <v>2401795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BADEMBÜKÜ TR-1 35-21-L00075_C_76840970_76840970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19:54:47</t>
        </is>
      </c>
      <c>
        <is>
          <t>28.10.2022 21:49:50</t>
        </is>
      </c>
      <c>
        <v>1.9175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23.01</v>
      </c>
    </row>
    <row>
      <c>
        <v>2401799</v>
      </c>
      <c>
        <v>1</v>
      </c>
      <c>
        <is>
          <t>MANİSA</t>
        </is>
      </c>
      <c>
        <v>DEMİRCİ</v>
      </c>
      <c>
        <is>
          <t>AG Fideri</t>
        </is>
      </c>
      <c t="inlineStr">
        <is>
          <t>AHMETLER TR-1 45-74-M00240_B_56352178_56352178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28.10.2022 20:04:21</t>
        </is>
      </c>
      <c>
        <is>
          <t>28.10.2022 22:17:21</t>
        </is>
      </c>
      <c>
        <v>2.216666666</v>
      </c>
      <c>
        <v>0</v>
      </c>
      <c>
        <v>0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95.316667</v>
      </c>
    </row>
    <row>
      <c>
        <v>2401808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TÜRKÖNÜ TR-3 35-15-M00302_35-15-M00302_2370560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28.10.2022 20:05:58</t>
        </is>
      </c>
      <c>
        <is>
          <t>28.10.2022 22:17:23</t>
        </is>
      </c>
      <c>
        <v>2.190277777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192.744444</v>
      </c>
      <c>
        <v>0</v>
      </c>
      <c>
        <v>0</v>
      </c>
      <c>
        <v>0</v>
      </c>
      <c>
        <v>0</v>
      </c>
    </row>
    <row>
      <c>
        <v>2401803</v>
      </c>
      <c>
        <v>1</v>
      </c>
      <c>
        <is>
          <t>MANİSA</t>
        </is>
      </c>
      <c>
        <v>KULA</v>
      </c>
      <c>
        <is>
          <t>Dağıtım Transformatörü</t>
        </is>
      </c>
      <c t="inlineStr">
        <is>
          <t>BEBEKLİ TR-3 45-77-L00198_45-77-L00198_2374999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20:08:48</t>
        </is>
      </c>
      <c>
        <is>
          <t>28.10.2022 20:53:30</t>
        </is>
      </c>
      <c>
        <v>0.745</v>
      </c>
      <c>
        <v>0</v>
      </c>
      <c>
        <v>0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0</v>
      </c>
      <c>
        <v>0</v>
      </c>
      <c>
        <v>75.99</v>
      </c>
    </row>
    <row>
      <c>
        <v>2401802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M-1857 YAKAKÖY TR-1 35-02-M01857_912882248_912882248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20:09:29</t>
        </is>
      </c>
      <c>
        <is>
          <t>28.10.2022 22:07:56</t>
        </is>
      </c>
      <c>
        <v>1.974166666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3.948333</v>
      </c>
      <c>
        <v>0</v>
      </c>
      <c>
        <v>0</v>
      </c>
      <c>
        <v>0</v>
      </c>
      <c>
        <v>0</v>
      </c>
    </row>
    <row>
      <c>
        <v>2401804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K-4153 35-01-K04153_911128151_911128151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20:23:44</t>
        </is>
      </c>
      <c>
        <is>
          <t>28.10.2022 21:11:50</t>
        </is>
      </c>
      <c>
        <v>0.801666666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1.603333</v>
      </c>
      <c>
        <v>0</v>
      </c>
      <c>
        <v>0</v>
      </c>
      <c>
        <v>0</v>
      </c>
      <c>
        <v>0</v>
      </c>
    </row>
    <row>
      <c>
        <v>2401807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ZEYTİNLER TR-2 35-19-M00401_956697549_956697549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20:31:52</t>
        </is>
      </c>
      <c>
        <is>
          <t>28.10.2022 22:45:17</t>
        </is>
      </c>
      <c>
        <v>2.223611111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2.223611</v>
      </c>
      <c>
        <v>0</v>
      </c>
      <c>
        <v>0</v>
      </c>
      <c>
        <v>0</v>
      </c>
      <c>
        <v>0</v>
      </c>
    </row>
    <row>
      <c>
        <v>2401816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K-1496 35-02-K01496_910015122_910015122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21:14:39</t>
        </is>
      </c>
      <c>
        <is>
          <t>29.10.2022 00:33:16</t>
        </is>
      </c>
      <c>
        <v>3.310277777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16.551389</v>
      </c>
      <c>
        <v>0</v>
      </c>
      <c>
        <v>0</v>
      </c>
      <c>
        <v>0</v>
      </c>
      <c>
        <v>0</v>
      </c>
    </row>
    <row>
      <c>
        <v>2401822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ULUKENT DM-4/3 35-28-M00045_A a3b_5771248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28.10.2022 21:37:07</t>
        </is>
      </c>
      <c>
        <is>
          <t>28.10.2022 23:00:43</t>
        </is>
      </c>
      <c>
        <v>1.393333333</v>
      </c>
      <c>
        <v>0</v>
      </c>
      <c>
        <v>45</v>
      </c>
      <c>
        <v>0</v>
      </c>
      <c>
        <v>0</v>
      </c>
      <c>
        <v>0</v>
      </c>
      <c>
        <v>0</v>
      </c>
      <c>
        <v>0</v>
      </c>
      <c>
        <v>62.7</v>
      </c>
      <c>
        <v>0</v>
      </c>
      <c>
        <v>0</v>
      </c>
      <c>
        <v>0</v>
      </c>
      <c>
        <v>0</v>
      </c>
    </row>
    <row>
      <c>
        <v>2401826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YENİ ŞAKRAN TR-12 35-17-M00212__56354971_56354971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28.10.2022 21:59:37</t>
        </is>
      </c>
      <c>
        <is>
          <t>28.10.2022 22:44:58</t>
        </is>
      </c>
      <c>
        <v>0.755833333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55.175833</v>
      </c>
      <c>
        <v>0</v>
      </c>
      <c>
        <v>0</v>
      </c>
    </row>
    <row>
      <c>
        <v>2401829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K-4375 35-04-K04375_35-04-K04375_66946970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28.10.2022 22:18:48</t>
        </is>
      </c>
      <c>
        <is>
          <t>28.10.2022 22:45:34</t>
        </is>
      </c>
      <c>
        <v>0.446111111</v>
      </c>
      <c>
        <v>0</v>
      </c>
      <c>
        <v>556</v>
      </c>
      <c>
        <v>0</v>
      </c>
      <c>
        <v>0</v>
      </c>
      <c>
        <v>0</v>
      </c>
      <c>
        <v>0</v>
      </c>
      <c>
        <v>0</v>
      </c>
      <c>
        <v>248.037778</v>
      </c>
      <c>
        <v>0</v>
      </c>
      <c>
        <v>0</v>
      </c>
      <c>
        <v>0</v>
      </c>
      <c>
        <v>0</v>
      </c>
    </row>
    <row>
      <c>
        <v>2401830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DM-3/TR-22 35-22-M00067_955260834_955260834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28.10.2022 22:27:53</t>
        </is>
      </c>
      <c>
        <is>
          <t>29.10.2022 00:10:08</t>
        </is>
      </c>
      <c>
        <v>1.704166666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10.225</v>
      </c>
      <c>
        <v>0</v>
      </c>
      <c>
        <v>0</v>
      </c>
      <c>
        <v>0</v>
      </c>
      <c>
        <v>0</v>
      </c>
    </row>
    <row>
      <c>
        <v>2401841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L-346 MANİSA BURCU SİTESİ 35-18-L00346_DIREK TIPI TRAFO HUCRESI H01_2058362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28.10.2022 23:44:24</t>
        </is>
      </c>
      <c>
        <is>
          <t>29.10.2022 01:26:49</t>
        </is>
      </c>
      <c>
        <v>1.706944444</v>
      </c>
      <c>
        <v>0</v>
      </c>
      <c>
        <v>0</v>
      </c>
      <c>
        <v>0</v>
      </c>
      <c>
        <v>0</v>
      </c>
      <c>
        <v>0</v>
      </c>
      <c>
        <v>198</v>
      </c>
      <c>
        <v>0</v>
      </c>
      <c>
        <v>0</v>
      </c>
      <c>
        <v>0</v>
      </c>
      <c>
        <v>0</v>
      </c>
      <c>
        <v>0</v>
      </c>
      <c>
        <v>337.975</v>
      </c>
    </row>
    <row>
      <c>
        <v>2401842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TR-147 35-19-L00147_956663847_956663847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28.10.2022 23:44:24</t>
        </is>
      </c>
      <c>
        <is>
          <t>29.10.2022 00:56:06</t>
        </is>
      </c>
      <c>
        <v>1.195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1.195</v>
      </c>
      <c>
        <v>0</v>
      </c>
      <c>
        <v>0</v>
      </c>
      <c>
        <v>0</v>
      </c>
      <c>
        <v>0</v>
      </c>
    </row>
    <row>
      <c>
        <v>2401847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DM-03/01 45-71-M00003_KARAKÖY M08_2307283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29.10.2022 00:12:42</t>
        </is>
      </c>
      <c>
        <is>
          <t>29.10.2022 00:27:49</t>
        </is>
      </c>
      <c>
        <v>0.251944444</v>
      </c>
      <c>
        <v>1</v>
      </c>
      <c>
        <v>25044</v>
      </c>
      <c>
        <v>0</v>
      </c>
      <c>
        <v>0</v>
      </c>
      <c>
        <v>0</v>
      </c>
      <c>
        <v>0</v>
      </c>
      <c>
        <v>0.251944</v>
      </c>
      <c>
        <v>6309.696656</v>
      </c>
      <c>
        <v>0</v>
      </c>
      <c>
        <v>0</v>
      </c>
      <c>
        <v>0</v>
      </c>
      <c>
        <v>0</v>
      </c>
    </row>
    <row>
      <c>
        <v>2401851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35-18-A00004_ILDIR-1 L02_2064606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29.10.2022 00:52:02</t>
        </is>
      </c>
      <c>
        <is>
          <t>29.10.2022 00:52:14</t>
        </is>
      </c>
      <c>
        <v>0.003333333</v>
      </c>
      <c>
        <v>0</v>
      </c>
      <c>
        <v>0</v>
      </c>
      <c>
        <v>0</v>
      </c>
      <c>
        <v>0</v>
      </c>
      <c>
        <v>7</v>
      </c>
      <c>
        <v>1755</v>
      </c>
      <c>
        <v>0</v>
      </c>
      <c>
        <v>0</v>
      </c>
      <c>
        <v>0</v>
      </c>
      <c>
        <v>0</v>
      </c>
      <c>
        <v>0.023333</v>
      </c>
      <c>
        <v>5.849999</v>
      </c>
    </row>
    <row>
      <c>
        <v>2401852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35-18-A00004_ILDIR-2 L03_2064610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00:52:12</t>
        </is>
      </c>
      <c>
        <is>
          <t>29.10.2022 01:22:25</t>
        </is>
      </c>
      <c>
        <v>0.503611111</v>
      </c>
      <c>
        <v>0</v>
      </c>
      <c>
        <v>0</v>
      </c>
      <c>
        <v>0</v>
      </c>
      <c>
        <v>0</v>
      </c>
      <c>
        <v>3</v>
      </c>
      <c>
        <v>493</v>
      </c>
      <c>
        <v>0</v>
      </c>
      <c>
        <v>0</v>
      </c>
      <c>
        <v>0</v>
      </c>
      <c>
        <v>0</v>
      </c>
      <c>
        <v>1.510833</v>
      </c>
      <c>
        <v>248.280278</v>
      </c>
    </row>
    <row>
      <c>
        <v>2401856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45-72-A00006_TR-B M02_2055454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29.10.2022 00:58:07</t>
        </is>
      </c>
      <c>
        <is>
          <t>29.10.2022 01:25:47</t>
        </is>
      </c>
      <c>
        <v>0.461111111</v>
      </c>
      <c>
        <v>303</v>
      </c>
      <c>
        <v>22001</v>
      </c>
      <c>
        <v>160</v>
      </c>
      <c>
        <v>11785</v>
      </c>
      <c>
        <v>178</v>
      </c>
      <c>
        <v>12851</v>
      </c>
      <c>
        <v>139.716667</v>
      </c>
      <c>
        <v>10144.905553</v>
      </c>
      <c>
        <v>73.777778</v>
      </c>
      <c>
        <v>5434.194443</v>
      </c>
      <c>
        <v>82.077778</v>
      </c>
      <c>
        <v>5925.738887</v>
      </c>
    </row>
    <row>
      <c>
        <v>2401858</v>
      </c>
      <c>
        <v>1</v>
      </c>
      <c>
        <is>
          <t>İZMİR</t>
        </is>
      </c>
      <c>
        <v>BUCA</v>
      </c>
      <c>
        <is>
          <t>DM</t>
        </is>
      </c>
      <c t="inlineStr">
        <is>
          <t>VEZİRKÖPRÜ İM 35-03-A00002_FİDANLIK K17_2308922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29.10.2022 01:02:07</t>
        </is>
      </c>
      <c>
        <is>
          <t>29.10.2022 01:04:27</t>
        </is>
      </c>
      <c>
        <v>0.038888888</v>
      </c>
      <c>
        <v>0</v>
      </c>
      <c>
        <v>3445</v>
      </c>
      <c>
        <v>0</v>
      </c>
      <c>
        <v>0</v>
      </c>
      <c>
        <v>0</v>
      </c>
      <c>
        <v>0</v>
      </c>
      <c>
        <v>0</v>
      </c>
      <c>
        <v>133.972219</v>
      </c>
      <c>
        <v>0</v>
      </c>
      <c>
        <v>0</v>
      </c>
      <c>
        <v>0</v>
      </c>
      <c>
        <v>0</v>
      </c>
    </row>
    <row>
      <c>
        <v>2401857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TR-16 45-77-L00016_TR-17 L03_2107663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29.10.2022 01:02:47</t>
        </is>
      </c>
      <c>
        <is>
          <t>29.10.2022 01:24:39</t>
        </is>
      </c>
      <c>
        <v>0.364444444</v>
      </c>
      <c>
        <v>0</v>
      </c>
      <c>
        <v>0</v>
      </c>
      <c>
        <v>3</v>
      </c>
      <c>
        <v>3784</v>
      </c>
      <c>
        <v>0</v>
      </c>
      <c>
        <v>0</v>
      </c>
      <c>
        <v>0</v>
      </c>
      <c>
        <v>0</v>
      </c>
      <c>
        <v>1.093333</v>
      </c>
      <c>
        <v>1379.057776</v>
      </c>
      <c>
        <v>0</v>
      </c>
      <c>
        <v>0</v>
      </c>
    </row>
    <row>
      <c>
        <v>2401865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M-2091 35-09-M02091_97797579_97797579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29.10.2022 01:13:52</t>
        </is>
      </c>
      <c>
        <is>
          <t>29.10.2022 01:56:33</t>
        </is>
      </c>
      <c>
        <v>0.711388888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0.711389</v>
      </c>
      <c>
        <v>0</v>
      </c>
      <c>
        <v>0</v>
      </c>
      <c>
        <v>0</v>
      </c>
      <c>
        <v>0</v>
      </c>
    </row>
    <row>
      <c>
        <v>2401863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MEGA YAĞ KÖK 35-17-M00287_BUNGE M03_66422808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29.10.2022 01:16:04</t>
        </is>
      </c>
      <c>
        <is>
          <t>29.10.2022 02:59:14</t>
        </is>
      </c>
      <c>
        <v>1.719444444</v>
      </c>
      <c>
        <v>1</v>
      </c>
      <c>
        <v>0</v>
      </c>
      <c>
        <v>0</v>
      </c>
      <c>
        <v>0</v>
      </c>
      <c>
        <v>0</v>
      </c>
      <c>
        <v>0</v>
      </c>
      <c>
        <v>1.719444</v>
      </c>
      <c>
        <v>0</v>
      </c>
      <c>
        <v>0</v>
      </c>
      <c>
        <v>0</v>
      </c>
      <c>
        <v>0</v>
      </c>
      <c>
        <v>0</v>
      </c>
    </row>
    <row>
      <c>
        <v>2401870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TOPARLAR KARŞI MAH.TR-2 35-29-L00324_B_56395291_56395291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01:37:10</t>
        </is>
      </c>
      <c>
        <is>
          <t>29.10.2022 03:09:13</t>
        </is>
      </c>
      <c>
        <v>1.534166666</v>
      </c>
      <c>
        <v>0</v>
      </c>
      <c>
        <v>1</v>
      </c>
      <c>
        <v>0</v>
      </c>
      <c>
        <v>0</v>
      </c>
      <c>
        <v>0</v>
      </c>
      <c>
        <v>18</v>
      </c>
      <c>
        <v>0</v>
      </c>
      <c>
        <v>1.534167</v>
      </c>
      <c>
        <v>0</v>
      </c>
      <c>
        <v>0</v>
      </c>
      <c>
        <v>0</v>
      </c>
      <c>
        <v>27.615</v>
      </c>
    </row>
    <row>
      <c>
        <v>2401895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45-81-M00046_ESKİN GRUP M03_71994400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05:32:47</t>
        </is>
      </c>
      <c>
        <is>
          <t>29.10.2022 05:58:49</t>
        </is>
      </c>
      <c>
        <v>0.433888888</v>
      </c>
      <c>
        <v>0</v>
      </c>
      <c>
        <v>0</v>
      </c>
      <c>
        <v>0</v>
      </c>
      <c>
        <v>27</v>
      </c>
      <c>
        <v>4</v>
      </c>
      <c>
        <v>767</v>
      </c>
      <c>
        <v>0</v>
      </c>
      <c>
        <v>0</v>
      </c>
      <c>
        <v>0</v>
      </c>
      <c>
        <v>11.715</v>
      </c>
      <c>
        <v>1.735556</v>
      </c>
      <c>
        <v>332.792777</v>
      </c>
    </row>
    <row>
      <c>
        <v>2401899</v>
      </c>
      <c>
        <v>1</v>
      </c>
      <c>
        <is>
          <t>MANİSA</t>
        </is>
      </c>
      <c>
        <v>SARUHANLI</v>
      </c>
      <c>
        <is>
          <t>OG Fideri</t>
        </is>
      </c>
      <c t="inlineStr">
        <is>
          <t>GÖKÇEKÖY FATİH MAH.TR-2 45-80-L00179_DIREK TIPI TRAFO HUCRESI H01_2085186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05:42:57</t>
        </is>
      </c>
      <c>
        <is>
          <t>29.10.2022 07:11:24</t>
        </is>
      </c>
      <c>
        <v>1.474166666</v>
      </c>
      <c>
        <v>0</v>
      </c>
      <c>
        <v>240</v>
      </c>
      <c>
        <v>0</v>
      </c>
      <c>
        <v>0</v>
      </c>
      <c>
        <v>0</v>
      </c>
      <c>
        <v>0</v>
      </c>
      <c>
        <v>0</v>
      </c>
      <c>
        <v>353.8</v>
      </c>
      <c>
        <v>0</v>
      </c>
      <c>
        <v>0</v>
      </c>
      <c>
        <v>0</v>
      </c>
      <c>
        <v>0</v>
      </c>
    </row>
    <row>
      <c>
        <v>2401908</v>
      </c>
      <c>
        <v>1</v>
      </c>
      <c>
        <is>
          <t>İZMİR</t>
        </is>
      </c>
      <c>
        <v>BORNOVA</v>
      </c>
      <c>
        <is>
          <t>TM Fideri</t>
        </is>
      </c>
      <c t="inlineStr">
        <is>
          <t>ÜNİVERSİTE TM 35-02-A00008_KARASULUK M17_2310708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06:41:14</t>
        </is>
      </c>
      <c>
        <is>
          <t>29.10.2022 08:43:00</t>
        </is>
      </c>
      <c>
        <v>2.029632222</v>
      </c>
      <c>
        <v>47</v>
      </c>
      <c>
        <v>2665</v>
      </c>
      <c>
        <v>0</v>
      </c>
      <c>
        <v>0</v>
      </c>
      <c>
        <v>0</v>
      </c>
      <c>
        <v>0</v>
      </c>
      <c>
        <v>95.392714</v>
      </c>
      <c>
        <v>5408.969872</v>
      </c>
      <c>
        <v>0</v>
      </c>
      <c>
        <v>0</v>
      </c>
      <c>
        <v>0</v>
      </c>
      <c>
        <v>0</v>
      </c>
    </row>
    <row>
      <c>
        <v>2401912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TR-1/66 45-72-M00066_DIREK TIPI TRAFO HUCRESI H01_2068941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07:29:20</t>
        </is>
      </c>
      <c>
        <is>
          <t>29.10.2022 07:53:45</t>
        </is>
      </c>
      <c>
        <v>0.406944444</v>
      </c>
      <c>
        <v>0</v>
      </c>
      <c>
        <v>260</v>
      </c>
      <c>
        <v>0</v>
      </c>
      <c>
        <v>0</v>
      </c>
      <c>
        <v>0</v>
      </c>
      <c>
        <v>0</v>
      </c>
      <c>
        <v>0</v>
      </c>
      <c>
        <v>105.805555</v>
      </c>
      <c>
        <v>0</v>
      </c>
      <c>
        <v>0</v>
      </c>
      <c>
        <v>0</v>
      </c>
      <c>
        <v>0</v>
      </c>
    </row>
    <row>
      <c>
        <v>2401913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İKİZTEPE KÖK 45-78-M00258_HatBaşıAyırıcı_53139862 M03_53139862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29.10.2022 07:31:47</t>
        </is>
      </c>
      <c>
        <is>
          <t>29.10.2022 09:12:22</t>
        </is>
      </c>
      <c>
        <v>1.676388888</v>
      </c>
      <c>
        <v>29</v>
      </c>
      <c>
        <v>7</v>
      </c>
      <c>
        <v>0</v>
      </c>
      <c>
        <v>0</v>
      </c>
      <c>
        <v>0</v>
      </c>
      <c>
        <v>0</v>
      </c>
      <c>
        <v>48.615278</v>
      </c>
      <c>
        <v>11.734722</v>
      </c>
      <c>
        <v>0</v>
      </c>
      <c>
        <v>0</v>
      </c>
      <c>
        <v>0</v>
      </c>
      <c>
        <v>0</v>
      </c>
    </row>
    <row>
      <c>
        <v>2401914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K-1241 35-03-K01241_910421170_910421170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07:41:11</t>
        </is>
      </c>
      <c>
        <is>
          <t>29.10.2022 16:03:47</t>
        </is>
      </c>
      <c>
        <v>8.376666666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8.376667</v>
      </c>
      <c>
        <v>0</v>
      </c>
      <c>
        <v>0</v>
      </c>
      <c>
        <v>0</v>
      </c>
      <c>
        <v>0</v>
      </c>
    </row>
    <row>
      <c>
        <v>2401915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BALABANLI TR-1 35-15-L00965_C_56368956_56368956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07:45:08</t>
        </is>
      </c>
      <c>
        <is>
          <t>29.10.2022 09:49:50</t>
        </is>
      </c>
      <c>
        <v>2.078333333</v>
      </c>
      <c>
        <v>0</v>
      </c>
      <c>
        <v>55</v>
      </c>
      <c>
        <v>0</v>
      </c>
      <c>
        <v>0</v>
      </c>
      <c>
        <v>0</v>
      </c>
      <c>
        <v>0</v>
      </c>
      <c>
        <v>0</v>
      </c>
      <c>
        <v>114.308333</v>
      </c>
      <c>
        <v>0</v>
      </c>
      <c>
        <v>0</v>
      </c>
      <c>
        <v>0</v>
      </c>
      <c>
        <v>0</v>
      </c>
    </row>
    <row>
      <c>
        <v>2401918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POYRAZDAMLARI TR-11 45-78-M00576_POYRAZDAMLARI TR-12-13-14 M04_2328104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07:49:27</t>
        </is>
      </c>
      <c>
        <is>
          <t>29.10.2022 08:46:38</t>
        </is>
      </c>
      <c>
        <v>0.953055555</v>
      </c>
      <c>
        <v>0</v>
      </c>
      <c>
        <v>0</v>
      </c>
      <c>
        <v>0</v>
      </c>
      <c>
        <v>0</v>
      </c>
      <c>
        <v>0</v>
      </c>
      <c>
        <v>283</v>
      </c>
      <c>
        <v>0</v>
      </c>
      <c>
        <v>0</v>
      </c>
      <c>
        <v>0</v>
      </c>
      <c>
        <v>0</v>
      </c>
      <c>
        <v>0</v>
      </c>
      <c>
        <v>269.714722</v>
      </c>
    </row>
    <row>
      <c>
        <v>2401916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AŞAĞIÇOBANİSA TR-12 45-71-M00097_ÇOBANİSA KÖK M03_60972116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07:49:40</t>
        </is>
      </c>
      <c>
        <is>
          <t>29.10.2022 08:44:23</t>
        </is>
      </c>
      <c>
        <v>0.911944444</v>
      </c>
      <c>
        <v>0</v>
      </c>
      <c>
        <v>983</v>
      </c>
      <c>
        <v>0</v>
      </c>
      <c>
        <v>0</v>
      </c>
      <c>
        <v>0</v>
      </c>
      <c>
        <v>0</v>
      </c>
      <c>
        <v>0</v>
      </c>
      <c>
        <v>896.441388</v>
      </c>
      <c>
        <v>0</v>
      </c>
      <c>
        <v>0</v>
      </c>
      <c>
        <v>0</v>
      </c>
      <c>
        <v>0</v>
      </c>
    </row>
    <row>
      <c>
        <v>2401917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L-281 35-18-L00281_ H01_2077164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29.10.2022 07:56:34</t>
        </is>
      </c>
      <c>
        <is>
          <t>29.10.2022 10:13:45</t>
        </is>
      </c>
      <c>
        <v>2.286388888</v>
      </c>
      <c>
        <v>0</v>
      </c>
      <c>
        <v>0</v>
      </c>
      <c>
        <v>0</v>
      </c>
      <c>
        <v>0</v>
      </c>
      <c>
        <v>0</v>
      </c>
      <c>
        <v>375</v>
      </c>
      <c>
        <v>0</v>
      </c>
      <c>
        <v>0</v>
      </c>
      <c>
        <v>0</v>
      </c>
      <c>
        <v>0</v>
      </c>
      <c>
        <v>0</v>
      </c>
      <c>
        <v>857.395833</v>
      </c>
    </row>
    <row>
      <c>
        <v>2401921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METİN  KELEŞ VE ARK. T-SULAMA GRB. 35-13-L00117_956287662_956287662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29.10.2022 08:00:25</t>
        </is>
      </c>
      <c>
        <is>
          <t>29.10.2022 09:20:13</t>
        </is>
      </c>
      <c>
        <v>1.33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2.66</v>
      </c>
      <c>
        <v>0</v>
      </c>
      <c>
        <v>0</v>
      </c>
      <c>
        <v>0</v>
      </c>
      <c>
        <v>0</v>
      </c>
    </row>
    <row>
      <c>
        <v>2401926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KUMKUYUCAK KÖK 45-80-M00093_KUMKUYUCAK ŞEHİR M05_72193247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08:11:07</t>
        </is>
      </c>
      <c>
        <is>
          <t>29.10.2022 09:01:48</t>
        </is>
      </c>
      <c>
        <v>0.844722222</v>
      </c>
      <c>
        <v>1</v>
      </c>
      <c>
        <v>365</v>
      </c>
      <c>
        <v>3</v>
      </c>
      <c>
        <v>3</v>
      </c>
      <c>
        <v>0</v>
      </c>
      <c>
        <v>0</v>
      </c>
      <c>
        <v>0.844722</v>
      </c>
      <c>
        <v>308.323611</v>
      </c>
      <c>
        <v>2.534167</v>
      </c>
      <c>
        <v>2.534167</v>
      </c>
      <c>
        <v>0</v>
      </c>
      <c>
        <v>0</v>
      </c>
    </row>
    <row>
      <c>
        <v>2401927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TR-52 45-77-L00052_YURTBAŞI L02_72209785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08:15:27</t>
        </is>
      </c>
      <c>
        <is>
          <t>29.10.2022 08:32:00</t>
        </is>
      </c>
      <c>
        <v>0.275833333</v>
      </c>
      <c>
        <v>0</v>
      </c>
      <c>
        <v>2</v>
      </c>
      <c>
        <v>23</v>
      </c>
      <c>
        <v>301</v>
      </c>
      <c>
        <v>111</v>
      </c>
      <c>
        <v>1081</v>
      </c>
      <c>
        <v>0</v>
      </c>
      <c>
        <v>0.551667</v>
      </c>
      <c>
        <v>6.344167</v>
      </c>
      <c>
        <v>83.025833</v>
      </c>
      <c>
        <v>30.6175</v>
      </c>
      <c>
        <v>298.175833</v>
      </c>
    </row>
    <row>
      <c>
        <v>2401929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DM-4 45-71-M00190_MURADİYE GİRİŞ M01_56295725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08:16:13</t>
        </is>
      </c>
      <c>
        <is>
          <t>29.10.2022 08:54:45</t>
        </is>
      </c>
      <c>
        <v>0.642222222</v>
      </c>
      <c>
        <v>3</v>
      </c>
      <c>
        <v>2734</v>
      </c>
      <c>
        <v>0</v>
      </c>
      <c>
        <v>0</v>
      </c>
      <c>
        <v>0</v>
      </c>
      <c>
        <v>0</v>
      </c>
      <c>
        <v>1.926667</v>
      </c>
      <c>
        <v>1755.835555</v>
      </c>
      <c>
        <v>0</v>
      </c>
      <c>
        <v>0</v>
      </c>
      <c>
        <v>0</v>
      </c>
      <c>
        <v>0</v>
      </c>
    </row>
    <row>
      <c>
        <v>2401930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DM-3/TR-22 35-22-M00067_955260832_955260832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08:16:36</t>
        </is>
      </c>
      <c>
        <is>
          <t>29.10.2022 12:30:26</t>
        </is>
      </c>
      <c>
        <v>4.230555555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25.383333</v>
      </c>
      <c>
        <v>0</v>
      </c>
      <c>
        <v>0</v>
      </c>
      <c>
        <v>0</v>
      </c>
      <c>
        <v>0</v>
      </c>
    </row>
    <row>
      <c>
        <v>2401931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DEMİRKÖPRÜ TM 45-78-A00005_HatBaşıAyırıcı_53139855 M05_53139855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08:17:31</t>
        </is>
      </c>
      <c>
        <is>
          <t>29.10.2022 10:06:05</t>
        </is>
      </c>
      <c>
        <v>1.809444444</v>
      </c>
      <c>
        <v>0</v>
      </c>
      <c>
        <v>0</v>
      </c>
      <c>
        <v>3</v>
      </c>
      <c>
        <v>0</v>
      </c>
      <c>
        <v>63</v>
      </c>
      <c>
        <v>498</v>
      </c>
      <c>
        <v>0</v>
      </c>
      <c>
        <v>0</v>
      </c>
      <c>
        <v>5.428333</v>
      </c>
      <c>
        <v>0</v>
      </c>
      <c>
        <v>113.995</v>
      </c>
      <c>
        <v>901.103333</v>
      </c>
    </row>
    <row>
      <c>
        <v>2401935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BİMEYKO TR-3 35-30-M00050_C_56353099_56353099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29.10.2022 08:34:56</t>
        </is>
      </c>
      <c>
        <is>
          <t>29.10.2022 10:26:09</t>
        </is>
      </c>
      <c>
        <v>1.853611111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59.315556</v>
      </c>
      <c>
        <v>0</v>
      </c>
      <c>
        <v>0</v>
      </c>
    </row>
    <row>
      <c>
        <v>2401933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ZEYTİNLİPARK DM (M-400) 35-17-M00400_M-92 M015_66434810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08:35:57</t>
        </is>
      </c>
      <c>
        <is>
          <t>29.10.2022 09:32:20</t>
        </is>
      </c>
      <c>
        <v>0.939722222</v>
      </c>
      <c>
        <v>1</v>
      </c>
      <c>
        <v>1612</v>
      </c>
      <c>
        <v>0</v>
      </c>
      <c>
        <v>0</v>
      </c>
      <c>
        <v>0</v>
      </c>
      <c>
        <v>0</v>
      </c>
      <c>
        <v>0.939722</v>
      </c>
      <c>
        <v>1514.832222</v>
      </c>
      <c>
        <v>0</v>
      </c>
      <c>
        <v>0</v>
      </c>
      <c>
        <v>0</v>
      </c>
      <c>
        <v>0</v>
      </c>
    </row>
    <row>
      <c>
        <v>2401936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İM 35-24-A00001_SOMA M01_2310183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08:43:52</t>
        </is>
      </c>
      <c>
        <is>
          <t>29.10.2022 09:24:16</t>
        </is>
      </c>
      <c>
        <v>0.673333333</v>
      </c>
      <c>
        <v>0</v>
      </c>
      <c>
        <v>1</v>
      </c>
      <c>
        <v>1</v>
      </c>
      <c>
        <v>0</v>
      </c>
      <c>
        <v>0</v>
      </c>
      <c>
        <v>0</v>
      </c>
      <c>
        <v>0</v>
      </c>
      <c>
        <v>0.673333</v>
      </c>
      <c>
        <v>0.673333</v>
      </c>
      <c>
        <v>0</v>
      </c>
      <c>
        <v>0</v>
      </c>
      <c>
        <v>0</v>
      </c>
    </row>
    <row>
      <c>
        <v>2401937</v>
      </c>
      <c>
        <v>1</v>
      </c>
      <c>
        <is>
          <t>MANİSA</t>
        </is>
      </c>
      <c>
        <v>KIRKAĞAÇ</v>
      </c>
      <c>
        <is>
          <t>OG Fideri</t>
        </is>
      </c>
      <c t="inlineStr">
        <is>
          <t>GELENBE İM 45-76-A00001_HatBaşıAyırıcı_53136532 L12_53136532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08:44:27</t>
        </is>
      </c>
      <c>
        <is>
          <t>29.10.2022 09:59:18</t>
        </is>
      </c>
      <c>
        <v>1.2475</v>
      </c>
      <c>
        <v>0</v>
      </c>
      <c>
        <v>0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0</v>
      </c>
      <c>
        <v>0</v>
      </c>
      <c>
        <v>14.97</v>
      </c>
    </row>
    <row>
      <c>
        <v>2401941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K-1241 35-03-K01241_35-03-K01241_41936426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08:49:47</t>
        </is>
      </c>
      <c>
        <is>
          <t>29.10.2022 09:45:33</t>
        </is>
      </c>
      <c>
        <v>0.929444444</v>
      </c>
      <c>
        <v>0</v>
      </c>
      <c>
        <v>202</v>
      </c>
      <c>
        <v>0</v>
      </c>
      <c>
        <v>0</v>
      </c>
      <c>
        <v>0</v>
      </c>
      <c>
        <v>0</v>
      </c>
      <c>
        <v>0</v>
      </c>
      <c>
        <v>187.747778</v>
      </c>
      <c>
        <v>0</v>
      </c>
      <c>
        <v>0</v>
      </c>
      <c>
        <v>0</v>
      </c>
      <c>
        <v>0</v>
      </c>
    </row>
    <row>
      <c>
        <v>2401939</v>
      </c>
      <c>
        <v>1</v>
      </c>
      <c>
        <is>
          <t>MANİSA</t>
        </is>
      </c>
      <c>
        <v>YUNUSEMRE</v>
      </c>
      <c>
        <is>
          <t>DM</t>
        </is>
      </c>
      <c t="inlineStr">
        <is>
          <t>MURADİYE DM-4 45-71-M00190_TR-4/20 M03_56295566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08:50:03</t>
        </is>
      </c>
      <c>
        <is>
          <t>29.10.2022 09:03:18</t>
        </is>
      </c>
      <c>
        <v>0.220833333</v>
      </c>
      <c>
        <v>2</v>
      </c>
      <c>
        <v>1939</v>
      </c>
      <c>
        <v>0</v>
      </c>
      <c>
        <v>0</v>
      </c>
      <c>
        <v>0</v>
      </c>
      <c>
        <v>0</v>
      </c>
      <c>
        <v>0.441667</v>
      </c>
      <c>
        <v>428.195833</v>
      </c>
      <c>
        <v>0</v>
      </c>
      <c>
        <v>0</v>
      </c>
      <c>
        <v>0</v>
      </c>
      <c>
        <v>0</v>
      </c>
    </row>
    <row>
      <c>
        <v>2401940</v>
      </c>
      <c>
        <v>1</v>
      </c>
      <c>
        <is>
          <t>İZMİR</t>
        </is>
      </c>
      <c>
        <v>BEYDAĞ</v>
      </c>
      <c>
        <is>
          <t>Kullanıcı Bağlantı Hattı</t>
        </is>
      </c>
      <c t="inlineStr">
        <is>
          <t>T. IŞIK TARIMSAL GRUP SULAMA 35-32-L00033_946412431_946412431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08:50:49</t>
        </is>
      </c>
      <c>
        <is>
          <t>29.10.2022 09:37:58</t>
        </is>
      </c>
      <c>
        <v>0.785833333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0.785833</v>
      </c>
      <c>
        <v>0</v>
      </c>
      <c>
        <v>0</v>
      </c>
    </row>
    <row>
      <c>
        <v>2401944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KULA İM 45-77-A00001_HatBaşıAyırıcı_79939740 M07_79939740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09:02:59</t>
        </is>
      </c>
      <c>
        <is>
          <t>29.10.2022 10:30:29</t>
        </is>
      </c>
      <c>
        <v>1.458333333</v>
      </c>
      <c>
        <v>0</v>
      </c>
      <c>
        <v>0</v>
      </c>
      <c>
        <v>0</v>
      </c>
      <c>
        <v>0</v>
      </c>
      <c>
        <v>11</v>
      </c>
      <c>
        <v>87</v>
      </c>
      <c>
        <v>0</v>
      </c>
      <c>
        <v>0</v>
      </c>
      <c>
        <v>0</v>
      </c>
      <c>
        <v>0</v>
      </c>
      <c>
        <v>16.041667</v>
      </c>
      <c>
        <v>126.875</v>
      </c>
    </row>
    <row>
      <c>
        <v>2401943</v>
      </c>
      <c>
        <v>1</v>
      </c>
      <c>
        <is>
          <t>İZMİR</t>
        </is>
      </c>
      <c>
        <v>ALİAĞA</v>
      </c>
      <c>
        <is>
          <t>Saha Dağıtım Kutusu (SDK)</t>
        </is>
      </c>
      <c t="inlineStr">
        <is>
          <t>YENİ ŞAKRAN TR-13 35-17-M00213_C tr/13/c-1_5958620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29.10.2022 09:03:56</t>
        </is>
      </c>
      <c>
        <is>
          <t>29.10.2022 14:12:35</t>
        </is>
      </c>
      <c>
        <v>5.144166666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97.739167</v>
      </c>
      <c>
        <v>0</v>
      </c>
      <c>
        <v>0</v>
      </c>
    </row>
    <row>
      <c>
        <v>2401945</v>
      </c>
      <c>
        <v>1</v>
      </c>
      <c>
        <is>
          <t>MANİSA</t>
        </is>
      </c>
      <c>
        <v>GÖLMARMARA</v>
      </c>
      <c>
        <is>
          <t>Dağıtım Transformatörü</t>
        </is>
      </c>
      <c t="inlineStr">
        <is>
          <t>GÖLMARMARA TR-21 45-85-L00021_45-85-L00021_2357767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29.10.2022 09:06:47</t>
        </is>
      </c>
      <c>
        <is>
          <t>29.10.2022 09:41:40</t>
        </is>
      </c>
      <c>
        <v>0.581388888</v>
      </c>
      <c>
        <v>0</v>
      </c>
      <c>
        <v>0</v>
      </c>
      <c>
        <v>0</v>
      </c>
      <c>
        <v>227</v>
      </c>
      <c>
        <v>0</v>
      </c>
      <c>
        <v>0</v>
      </c>
      <c>
        <v>0</v>
      </c>
      <c>
        <v>0</v>
      </c>
      <c>
        <v>0</v>
      </c>
      <c>
        <v>131.975278</v>
      </c>
      <c>
        <v>0</v>
      </c>
      <c>
        <v>0</v>
      </c>
    </row>
    <row>
      <c>
        <v>2401946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YENİPAZAR TR-4 45-78-M00688_49289386_56393835_56393835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29.10.2022 09:09:23</t>
        </is>
      </c>
      <c>
        <is>
          <t>29.10.2022 11:43:24</t>
        </is>
      </c>
      <c>
        <v>2.566944444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53.905833</v>
      </c>
      <c>
        <v>0</v>
      </c>
      <c>
        <v>0</v>
      </c>
      <c>
        <v>0</v>
      </c>
      <c>
        <v>0</v>
      </c>
    </row>
    <row>
      <c>
        <v>2401947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SIRIMLI TR-1 35-31-L00201_47875029_56380207_56380207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09:12:10</t>
        </is>
      </c>
      <c>
        <is>
          <t>29.10.2022 10:42:08</t>
        </is>
      </c>
      <c>
        <v>1.499444444</v>
      </c>
      <c>
        <v>0</v>
      </c>
      <c>
        <v>0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0</v>
      </c>
      <c>
        <v>0</v>
      </c>
      <c>
        <v>29.988889</v>
      </c>
    </row>
    <row>
      <c>
        <v>2401949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L-166 35-18-L00166_950444469_950444469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09:14:12</t>
        </is>
      </c>
      <c>
        <is>
          <t>29.10.2022 13:49:28</t>
        </is>
      </c>
      <c>
        <v>4.587777777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4.587778</v>
      </c>
      <c>
        <v>0</v>
      </c>
      <c>
        <v>0</v>
      </c>
    </row>
    <row>
      <c>
        <v>2401948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45-72-M00309_KAPAKLI ŞEHİR M04_2099420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09:15:07</t>
        </is>
      </c>
      <c>
        <is>
          <t>29.10.2022 09:40:00</t>
        </is>
      </c>
      <c>
        <v>0.414722222</v>
      </c>
      <c>
        <v>9</v>
      </c>
      <c>
        <v>574</v>
      </c>
      <c>
        <v>0</v>
      </c>
      <c>
        <v>0</v>
      </c>
      <c>
        <v>0</v>
      </c>
      <c>
        <v>0</v>
      </c>
      <c>
        <v>3.7325</v>
      </c>
      <c>
        <v>238.050555</v>
      </c>
      <c>
        <v>0</v>
      </c>
      <c>
        <v>0</v>
      </c>
      <c>
        <v>0</v>
      </c>
      <c>
        <v>0</v>
      </c>
    </row>
    <row>
      <c>
        <v>2401954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TR-37 35-28-L00037_10388554 C3b_5764439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09:35:08</t>
        </is>
      </c>
      <c>
        <is>
          <t>29.10.2022 10:59:20</t>
        </is>
      </c>
      <c>
        <v>1.403333333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60.343333</v>
      </c>
      <c>
        <v>0</v>
      </c>
      <c>
        <v>0</v>
      </c>
      <c>
        <v>0</v>
      </c>
      <c>
        <v>0</v>
      </c>
    </row>
    <row>
      <c>
        <v>2401952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M-1 35-02-M00001_M-1269 M12_78582489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09:36:47</t>
        </is>
      </c>
      <c>
        <is>
          <t>29.10.2022 10:48:55</t>
        </is>
      </c>
      <c>
        <v>1.202222222</v>
      </c>
      <c>
        <v>21</v>
      </c>
      <c>
        <v>4561</v>
      </c>
      <c>
        <v>0</v>
      </c>
      <c>
        <v>0</v>
      </c>
      <c>
        <v>0</v>
      </c>
      <c>
        <v>0</v>
      </c>
      <c>
        <v>25.246667</v>
      </c>
      <c>
        <v>5483.335555</v>
      </c>
      <c>
        <v>0</v>
      </c>
      <c>
        <v>0</v>
      </c>
      <c>
        <v>0</v>
      </c>
      <c>
        <v>0</v>
      </c>
    </row>
    <row>
      <c>
        <v>2401956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M-49 SAYKOP 35-14-M00049_5838501_56373472_56373472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29.10.2022 09:38:22</t>
        </is>
      </c>
      <c>
        <is>
          <t>29.10.2022 12:07:16</t>
        </is>
      </c>
      <c>
        <v>2.481666666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233.276667</v>
      </c>
      <c>
        <v>0</v>
      </c>
      <c>
        <v>0</v>
      </c>
      <c>
        <v>0</v>
      </c>
      <c>
        <v>0</v>
      </c>
    </row>
    <row>
      <c>
        <v>2401961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TATAR DM 35-19-M00256_HatBaşıAyırıcı_53134107 M11_53134107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09:59:58</t>
        </is>
      </c>
      <c>
        <is>
          <t>29.10.2022 11:39:51</t>
        </is>
      </c>
      <c>
        <v>1.664722222</v>
      </c>
      <c>
        <v>2</v>
      </c>
      <c>
        <v>0</v>
      </c>
      <c>
        <v>0</v>
      </c>
      <c>
        <v>0</v>
      </c>
      <c>
        <v>0</v>
      </c>
      <c>
        <v>0</v>
      </c>
      <c>
        <v>3.329444</v>
      </c>
      <c>
        <v>0</v>
      </c>
      <c>
        <v>0</v>
      </c>
      <c>
        <v>0</v>
      </c>
      <c>
        <v>0</v>
      </c>
      <c>
        <v>0</v>
      </c>
    </row>
    <row>
      <c>
        <v>2401964</v>
      </c>
      <c>
        <v>1</v>
      </c>
      <c>
        <is>
          <t>İZMİR</t>
        </is>
      </c>
      <c>
        <v>KINIK</v>
      </c>
      <c>
        <is>
          <t>Kullanıcı Bağlantı Hattı</t>
        </is>
      </c>
      <c t="inlineStr">
        <is>
          <t>MUZAFFER GÜNAYLI VE ARK 35-24-M00015_955232892_955232892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10:00:43</t>
        </is>
      </c>
      <c>
        <is>
          <t>29.10.2022 11:38:51</t>
        </is>
      </c>
      <c>
        <v>1.635555555</v>
      </c>
      <c>
        <v>0</v>
      </c>
      <c>
        <v>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22.897778</v>
      </c>
    </row>
    <row>
      <c>
        <v>2401962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35-27-M00620_HALİLBEYLİ İÇME SUYU M11_2306340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10:03:49</t>
        </is>
      </c>
      <c>
        <is>
          <t>29.10.2022 10:34:36</t>
        </is>
      </c>
      <c>
        <v>0.513055555</v>
      </c>
      <c>
        <v>105</v>
      </c>
      <c>
        <v>2</v>
      </c>
      <c>
        <v>0</v>
      </c>
      <c>
        <v>0</v>
      </c>
      <c>
        <v>0</v>
      </c>
      <c>
        <v>0</v>
      </c>
      <c>
        <v>53.870833</v>
      </c>
      <c>
        <v>1.026111</v>
      </c>
      <c>
        <v>0</v>
      </c>
      <c>
        <v>0</v>
      </c>
      <c>
        <v>0</v>
      </c>
      <c>
        <v>0</v>
      </c>
    </row>
    <row>
      <c>
        <v>2401966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35-22-M00086_ÇAKALTEPE M04_50064042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10:14:28</t>
        </is>
      </c>
      <c>
        <is>
          <t>29.10.2022 10:26:53</t>
        </is>
      </c>
      <c>
        <v>0.206944444</v>
      </c>
      <c>
        <v>42</v>
      </c>
      <c>
        <v>669</v>
      </c>
      <c>
        <v>0</v>
      </c>
      <c>
        <v>0</v>
      </c>
      <c>
        <v>0</v>
      </c>
      <c>
        <v>0</v>
      </c>
      <c>
        <v>8.691667</v>
      </c>
      <c>
        <v>138.445833</v>
      </c>
      <c>
        <v>0</v>
      </c>
      <c>
        <v>0</v>
      </c>
      <c>
        <v>0</v>
      </c>
      <c>
        <v>0</v>
      </c>
    </row>
    <row>
      <c>
        <v>2401976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K-2312 35-03-K02312_F_56355548_56355548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29.10.2022 10:17:07</t>
        </is>
      </c>
      <c>
        <is>
          <t>29.10.2022 13:46:34</t>
        </is>
      </c>
      <c>
        <v>3.490833333</v>
      </c>
      <c>
        <v>0</v>
      </c>
      <c>
        <v>37</v>
      </c>
      <c>
        <v>0</v>
      </c>
      <c>
        <v>0</v>
      </c>
      <c>
        <v>0</v>
      </c>
      <c>
        <v>0</v>
      </c>
      <c>
        <v>0</v>
      </c>
      <c>
        <v>129.160833</v>
      </c>
      <c>
        <v>0</v>
      </c>
      <c>
        <v>0</v>
      </c>
      <c>
        <v>0</v>
      </c>
      <c>
        <v>0</v>
      </c>
    </row>
    <row>
      <c>
        <v>2401942</v>
      </c>
      <c>
        <v>1</v>
      </c>
      <c>
        <is>
          <t>İZMİR</t>
        </is>
      </c>
      <c>
        <v>BERGAMA</v>
      </c>
      <c>
        <is>
          <t>Dağıtım Transformatörü</t>
        </is>
      </c>
      <c t="inlineStr">
        <is>
          <t>ORUÇLAR TR-1 35-16-M00093_35-16-M00093_2361498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29.10.2022 10:19:30</t>
        </is>
      </c>
      <c>
        <is>
          <t>29.10.2022 10:49:37</t>
        </is>
      </c>
      <c>
        <v>0.501944444</v>
      </c>
      <c>
        <v>0</v>
      </c>
      <c>
        <v>0</v>
      </c>
      <c>
        <v>0</v>
      </c>
      <c>
        <v>0</v>
      </c>
      <c>
        <v>0</v>
      </c>
      <c>
        <v>149</v>
      </c>
      <c>
        <v>0</v>
      </c>
      <c>
        <v>0</v>
      </c>
      <c>
        <v>0</v>
      </c>
      <c>
        <v>0</v>
      </c>
      <c>
        <v>0</v>
      </c>
      <c>
        <v>74.789722</v>
      </c>
    </row>
    <row>
      <c>
        <v>2401974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GÖKÇEN DM 35-29-M00123_HatBaşıAyırıcı_53133398 M12_53133398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10:21:07</t>
        </is>
      </c>
      <c>
        <is>
          <t>29.10.2022 11:36:08</t>
        </is>
      </c>
      <c>
        <v>1.250277777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12.502778</v>
      </c>
      <c>
        <v>0</v>
      </c>
      <c>
        <v>0</v>
      </c>
      <c>
        <v>0</v>
      </c>
      <c>
        <v>0</v>
      </c>
    </row>
    <row>
      <c>
        <v>2401979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SIRIMLI CINGILLAR TR-4 35-31-L00195_35-31-L00195_2364633</t>
        </is>
      </c>
      <c>
        <v>AG Sehim Bozukluğu</v>
      </c>
      <c>
        <v>Dağıtım-AG</v>
      </c>
      <c>
        <v>Uzun</v>
      </c>
      <c>
        <v>Şebeke işletmecisi </v>
      </c>
      <c>
        <v>Bildirimsiz</v>
      </c>
      <c>
        <is>
          <t>29.10.2022 10:38:31</t>
        </is>
      </c>
      <c>
        <is>
          <t>29.10.2022 11:53:17</t>
        </is>
      </c>
      <c>
        <v>1.246111111</v>
      </c>
      <c>
        <v>0</v>
      </c>
      <c>
        <v>0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39.875556</v>
      </c>
    </row>
    <row>
      <c>
        <v>2401981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DM-3/4 45-71-M00116_DM-3/5 M01_72067934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29.10.2022 10:43:57</t>
        </is>
      </c>
      <c>
        <is>
          <t>29.10.2022 12:22:07</t>
        </is>
      </c>
      <c>
        <v>1.636111111</v>
      </c>
      <c>
        <v>1</v>
      </c>
      <c>
        <v>2509</v>
      </c>
      <c>
        <v>0</v>
      </c>
      <c>
        <v>0</v>
      </c>
      <c>
        <v>0</v>
      </c>
      <c>
        <v>0</v>
      </c>
      <c>
        <v>1.636111</v>
      </c>
      <c>
        <v>4105.002777</v>
      </c>
      <c>
        <v>0</v>
      </c>
      <c>
        <v>0</v>
      </c>
      <c>
        <v>0</v>
      </c>
      <c>
        <v>0</v>
      </c>
    </row>
    <row>
      <c>
        <v>2401997</v>
      </c>
      <c>
        <v>1</v>
      </c>
      <c>
        <is>
          <t>İZMİR</t>
        </is>
      </c>
      <c>
        <v>URLA</v>
      </c>
      <c>
        <is>
          <t>TM Fideri</t>
        </is>
      </c>
      <c t="inlineStr">
        <is>
          <t>URLA TM-1 35-19-A00004_ALAÇATI-1 M02_2313932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29.10.2022 11:08:37</t>
        </is>
      </c>
      <c>
        <is>
          <t>29.10.2022 11:36:33</t>
        </is>
      </c>
      <c>
        <v>0.465555555</v>
      </c>
      <c>
        <v>90</v>
      </c>
      <c>
        <v>2577</v>
      </c>
      <c>
        <v>0</v>
      </c>
      <c>
        <v>0</v>
      </c>
      <c>
        <v>0</v>
      </c>
      <c>
        <v>0</v>
      </c>
      <c>
        <v>41.9</v>
      </c>
      <c>
        <v>1199.736665</v>
      </c>
      <c>
        <v>0</v>
      </c>
      <c>
        <v>0</v>
      </c>
      <c>
        <v>0</v>
      </c>
      <c>
        <v>0</v>
      </c>
    </row>
    <row>
      <c>
        <v>2401994</v>
      </c>
      <c>
        <v>1</v>
      </c>
      <c>
        <is>
          <t>MANİSA</t>
        </is>
      </c>
      <c>
        <v>SARIGÖL</v>
      </c>
      <c>
        <is>
          <t>Kullanıcı Bağlantı Hattı</t>
        </is>
      </c>
      <c t="inlineStr">
        <is>
          <t>ÇAVUŞLAR TR-1 45-79-M00270_945564114_945564114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11:09:00</t>
        </is>
      </c>
      <c>
        <is>
          <t>29.10.2022 12:47:29</t>
        </is>
      </c>
      <c>
        <v>1.641388888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1.641389</v>
      </c>
    </row>
    <row>
      <c>
        <v>2401999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DM06/TR25 45-73-M00076_ÜZÜM İŞLETMESİ M05_66684426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29.10.2022 11:15:04</t>
        </is>
      </c>
      <c>
        <is>
          <t>29.10.2022 12:29:15</t>
        </is>
      </c>
      <c>
        <v>1.236388888</v>
      </c>
      <c>
        <v>5</v>
      </c>
      <c>
        <v>0</v>
      </c>
      <c>
        <v>0</v>
      </c>
      <c>
        <v>0</v>
      </c>
      <c>
        <v>0</v>
      </c>
      <c>
        <v>0</v>
      </c>
      <c>
        <v>6.181944</v>
      </c>
      <c>
        <v>0</v>
      </c>
      <c>
        <v>0</v>
      </c>
      <c>
        <v>0</v>
      </c>
      <c>
        <v>0</v>
      </c>
      <c>
        <v>0</v>
      </c>
    </row>
    <row>
      <c>
        <v>2402006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M-1538 35-01-M01538_911033075_911033075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11:17:44</t>
        </is>
      </c>
      <c>
        <is>
          <t>29.10.2022 12:34:42</t>
        </is>
      </c>
      <c>
        <v>1.282777777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2.565556</v>
      </c>
      <c>
        <v>0</v>
      </c>
      <c>
        <v>0</v>
      </c>
      <c>
        <v>0</v>
      </c>
      <c>
        <v>0</v>
      </c>
    </row>
    <row>
      <c>
        <v>2402003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MENEMEN TR-37 35-28-L00037_10388554 C3b_5764439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11:25:02</t>
        </is>
      </c>
      <c>
        <is>
          <t>29.10.2022 14:02:23</t>
        </is>
      </c>
      <c>
        <v>2.6225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112.7675</v>
      </c>
      <c>
        <v>0</v>
      </c>
      <c>
        <v>0</v>
      </c>
      <c>
        <v>0</v>
      </c>
      <c>
        <v>0</v>
      </c>
    </row>
    <row>
      <c>
        <v>2402005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YEŞİLYURT TR-9 45-73-M00486_A_56401341_56401341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29.10.2022 11:26:57</t>
        </is>
      </c>
      <c>
        <is>
          <t>29.10.2022 13:18:59</t>
        </is>
      </c>
      <c>
        <v>1.867222222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82.157778</v>
      </c>
      <c>
        <v>0</v>
      </c>
      <c>
        <v>0</v>
      </c>
      <c>
        <v>0</v>
      </c>
      <c>
        <v>0</v>
      </c>
    </row>
    <row>
      <c>
        <v>2402009</v>
      </c>
      <c>
        <v>1</v>
      </c>
      <c>
        <is>
          <t>İZMİR</t>
        </is>
      </c>
      <c>
        <v>GÜZELBAHÇE</v>
      </c>
      <c>
        <is>
          <t>DM</t>
        </is>
      </c>
      <c t="inlineStr">
        <is>
          <t>KAHRAMANDERE İM 35-10-A00002_PİRİREİS K06_2101992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29.10.2022 11:29:17</t>
        </is>
      </c>
      <c>
        <is>
          <t>29.10.2022 12:20:50</t>
        </is>
      </c>
      <c>
        <v>0.859166666</v>
      </c>
      <c>
        <v>4</v>
      </c>
      <c>
        <v>841</v>
      </c>
      <c>
        <v>0</v>
      </c>
      <c>
        <v>0</v>
      </c>
      <c>
        <v>0</v>
      </c>
      <c>
        <v>0</v>
      </c>
      <c>
        <v>3.436667</v>
      </c>
      <c>
        <v>722.559166</v>
      </c>
      <c>
        <v>0</v>
      </c>
      <c>
        <v>0</v>
      </c>
      <c>
        <v>0</v>
      </c>
      <c>
        <v>0</v>
      </c>
    </row>
    <row>
      <c>
        <v>2402011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L-45 JANDARMA SİTESİ 35-14-L00045_956660898_956660898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11:36:19</t>
        </is>
      </c>
      <c>
        <is>
          <t>29.10.2022 18:32:15</t>
        </is>
      </c>
      <c>
        <v>6.932222222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6.932222</v>
      </c>
      <c>
        <v>0</v>
      </c>
      <c>
        <v>0</v>
      </c>
      <c>
        <v>0</v>
      </c>
      <c>
        <v>0</v>
      </c>
    </row>
    <row>
      <c>
        <v>2401983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TR-45 35-23-M00045_C_56364442_56364442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11:39:20</t>
        </is>
      </c>
      <c>
        <is>
          <t>29.10.2022 11:55:08</t>
        </is>
      </c>
      <c>
        <v>0.263333333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23.963333</v>
      </c>
      <c>
        <v>0</v>
      </c>
      <c>
        <v>0</v>
      </c>
      <c>
        <v>0</v>
      </c>
      <c>
        <v>0</v>
      </c>
    </row>
    <row>
      <c>
        <v>2402015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KAMUKENT TR-3 35-21-M00041_95001286011_95001286011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29.10.2022 11:43:38</t>
        </is>
      </c>
      <c>
        <is>
          <t>29.10.2022 13:42:41</t>
        </is>
      </c>
      <c>
        <v>1.984166666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1.984167</v>
      </c>
      <c>
        <v>0</v>
      </c>
      <c>
        <v>0</v>
      </c>
      <c>
        <v>0</v>
      </c>
      <c>
        <v>0</v>
      </c>
    </row>
    <row>
      <c>
        <v>2402016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M-758 35-03-M00758_B_56364095_56364095</t>
        </is>
      </c>
      <c>
        <v>AG Atlama Kopuğu</v>
      </c>
      <c>
        <v>Dağıtım-AG</v>
      </c>
      <c>
        <v>Uzun</v>
      </c>
      <c>
        <v>Şebeke işletmecisi </v>
      </c>
      <c>
        <v>Bildirimsiz</v>
      </c>
      <c>
        <is>
          <t>29.10.2022 11:46:19</t>
        </is>
      </c>
      <c>
        <is>
          <t>29.10.2022 13:32:07</t>
        </is>
      </c>
      <c>
        <v>1.763333333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15.87</v>
      </c>
      <c>
        <v>0</v>
      </c>
      <c>
        <v>0</v>
      </c>
      <c>
        <v>0</v>
      </c>
      <c>
        <v>0</v>
      </c>
    </row>
    <row>
      <c>
        <v>2402018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EVRENLİ KÖK 45-73-M00139_HatBaşıAyırıcı_53135638 M02_53135638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11:53:21</t>
        </is>
      </c>
      <c>
        <is>
          <t>29.10.2022 12:41:16</t>
        </is>
      </c>
      <c>
        <v>0.798611111</v>
      </c>
      <c>
        <v>0</v>
      </c>
      <c>
        <v>27</v>
      </c>
      <c>
        <v>0</v>
      </c>
      <c>
        <v>0</v>
      </c>
      <c>
        <v>2</v>
      </c>
      <c>
        <v>271</v>
      </c>
      <c>
        <v>0</v>
      </c>
      <c>
        <v>21.5625</v>
      </c>
      <c>
        <v>0</v>
      </c>
      <c>
        <v>0</v>
      </c>
      <c>
        <v>1.597222</v>
      </c>
      <c>
        <v>216.423611</v>
      </c>
    </row>
    <row>
      <c>
        <v>2402021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AYDOĞDU TR-1 35-31-L00088_915187133_915187133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11:55:13</t>
        </is>
      </c>
      <c>
        <is>
          <t>29.10.2022 12:58:32</t>
        </is>
      </c>
      <c>
        <v>1.055277777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1.055278</v>
      </c>
      <c>
        <v>0</v>
      </c>
      <c>
        <v>0</v>
      </c>
    </row>
    <row>
      <c>
        <v>2402022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ARMUTLU TR-7 35-27-M00550_E_56366267_56366267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11:58:02</t>
        </is>
      </c>
      <c>
        <is>
          <t>29.10.2022 14:01:10</t>
        </is>
      </c>
      <c>
        <v>2.052222222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28.731111</v>
      </c>
      <c>
        <v>0</v>
      </c>
      <c>
        <v>0</v>
      </c>
      <c>
        <v>0</v>
      </c>
      <c>
        <v>0</v>
      </c>
    </row>
    <row>
      <c>
        <v>2402023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ATAKÖY TR-4 35-22-M00193_955270507_955270507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12:00:57</t>
        </is>
      </c>
      <c>
        <is>
          <t>29.10.2022 13:58:38</t>
        </is>
      </c>
      <c>
        <v>1.961388888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3.922778</v>
      </c>
      <c>
        <v>0</v>
      </c>
      <c>
        <v>0</v>
      </c>
      <c>
        <v>0</v>
      </c>
      <c>
        <v>0</v>
      </c>
    </row>
    <row>
      <c>
        <v>2402025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KARABURUN TR-1/15 35-21-L00019_953360125_953360125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12:03:52</t>
        </is>
      </c>
      <c>
        <is>
          <t>29.10.2022 15:11:21</t>
        </is>
      </c>
      <c>
        <v>3.124722222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3.124722</v>
      </c>
      <c>
        <v>0</v>
      </c>
      <c>
        <v>0</v>
      </c>
    </row>
    <row>
      <c>
        <v>2402143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M-2991(YATIRIM REZERVE) 35-02-M02991_D_56381751_56381751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12:10:42</t>
        </is>
      </c>
      <c>
        <is>
          <t>29.10.2022 19:35:49</t>
        </is>
      </c>
      <c>
        <v>7.418611111</v>
      </c>
      <c>
        <v>0</v>
      </c>
      <c>
        <v>145</v>
      </c>
      <c>
        <v>0</v>
      </c>
      <c>
        <v>0</v>
      </c>
      <c>
        <v>0</v>
      </c>
      <c>
        <v>0</v>
      </c>
      <c>
        <v>0</v>
      </c>
      <c>
        <v>1075.698611</v>
      </c>
      <c>
        <v>0</v>
      </c>
      <c>
        <v>0</v>
      </c>
      <c>
        <v>0</v>
      </c>
      <c>
        <v>0</v>
      </c>
    </row>
    <row>
      <c>
        <v>2402026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KIZILAVLU KÖK 45-78-M00837_HatBaşıAyırıcı_53139854 M02_53139854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12:24:44</t>
        </is>
      </c>
      <c>
        <is>
          <t>29.10.2022 14:38:53</t>
        </is>
      </c>
      <c>
        <v>2.235833333</v>
      </c>
      <c>
        <v>0</v>
      </c>
      <c>
        <v>0</v>
      </c>
      <c>
        <v>0</v>
      </c>
      <c>
        <v>0</v>
      </c>
      <c>
        <v>3</v>
      </c>
      <c>
        <v>2</v>
      </c>
      <c>
        <v>0</v>
      </c>
      <c>
        <v>0</v>
      </c>
      <c>
        <v>0</v>
      </c>
      <c>
        <v>0</v>
      </c>
      <c>
        <v>6.7075</v>
      </c>
      <c>
        <v>4.471667</v>
      </c>
    </row>
    <row>
      <c>
        <v>2402028</v>
      </c>
      <c>
        <v>1</v>
      </c>
      <c>
        <is>
          <t>İZMİR</t>
        </is>
      </c>
      <c>
        <v>KONAK</v>
      </c>
      <c>
        <is>
          <t>Dağıtım Transformatörü</t>
        </is>
      </c>
      <c t="inlineStr">
        <is>
          <t>M-1538 35-01-M01538_35-01-M01538_2377131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12:27:32</t>
        </is>
      </c>
      <c>
        <is>
          <t>29.10.2022 12:39:43</t>
        </is>
      </c>
      <c>
        <v>0.203055555</v>
      </c>
      <c>
        <v>0</v>
      </c>
      <c>
        <v>1251</v>
      </c>
      <c>
        <v>0</v>
      </c>
      <c>
        <v>0</v>
      </c>
      <c>
        <v>0</v>
      </c>
      <c>
        <v>0</v>
      </c>
      <c>
        <v>0</v>
      </c>
      <c>
        <v>254.022499</v>
      </c>
      <c>
        <v>0</v>
      </c>
      <c>
        <v>0</v>
      </c>
      <c>
        <v>0</v>
      </c>
      <c>
        <v>0</v>
      </c>
    </row>
    <row>
      <c>
        <v>2402033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M-1437 35-02-M01437_A A1B_5815284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29.10.2022 12:45:58</t>
        </is>
      </c>
      <c>
        <is>
          <t>29.10.2022 18:28:03</t>
        </is>
      </c>
      <c>
        <v>5.701388888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34.208333</v>
      </c>
      <c>
        <v>0</v>
      </c>
      <c>
        <v>0</v>
      </c>
      <c>
        <v>0</v>
      </c>
      <c>
        <v>0</v>
      </c>
    </row>
    <row>
      <c>
        <v>2402035</v>
      </c>
      <c>
        <v>1</v>
      </c>
      <c>
        <is>
          <t>MANİSA</t>
        </is>
      </c>
      <c>
        <v>YUNUSEMRE</v>
      </c>
      <c>
        <is>
          <t>AG Fideri</t>
        </is>
      </c>
      <c t="inlineStr">
        <is>
          <t>AKGEDİK TR-1 45-71-M01047_A_56395255_56395255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29.10.2022 12:49:33</t>
        </is>
      </c>
      <c>
        <is>
          <t>29.10.2022 14:26:08</t>
        </is>
      </c>
      <c>
        <v>1.609722222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28.975</v>
      </c>
      <c>
        <v>0</v>
      </c>
      <c>
        <v>0</v>
      </c>
      <c>
        <v>0</v>
      </c>
      <c>
        <v>0</v>
      </c>
    </row>
    <row>
      <c>
        <v>2402038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M-2506 35-01-M02506_910420246_910420246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12:54:52</t>
        </is>
      </c>
      <c>
        <is>
          <t>29.10.2022 14:14:24</t>
        </is>
      </c>
      <c>
        <v>1.325555555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1.325556</v>
      </c>
      <c>
        <v>0</v>
      </c>
      <c>
        <v>0</v>
      </c>
      <c>
        <v>0</v>
      </c>
      <c>
        <v>0</v>
      </c>
    </row>
    <row>
      <c>
        <v>2402037</v>
      </c>
      <c>
        <v>1</v>
      </c>
      <c>
        <is>
          <t>MANİSA</t>
        </is>
      </c>
      <c>
        <v>AHMETLİ</v>
      </c>
      <c>
        <is>
          <t>OG Fideri</t>
        </is>
      </c>
      <c t="inlineStr">
        <is>
          <t>KARGIN KÖK 45-84-M00004_AHMET HAMDİ ALTUNCU ÖZEL TR M03_72162964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12:58:55</t>
        </is>
      </c>
      <c>
        <is>
          <t>29.10.2022 13:38:43</t>
        </is>
      </c>
      <c>
        <v>0.663333333</v>
      </c>
      <c>
        <v>0</v>
      </c>
      <c>
        <v>0</v>
      </c>
      <c>
        <v>45</v>
      </c>
      <c>
        <v>0</v>
      </c>
      <c>
        <v>25</v>
      </c>
      <c>
        <v>0</v>
      </c>
      <c>
        <v>0</v>
      </c>
      <c>
        <v>0</v>
      </c>
      <c>
        <v>29.85</v>
      </c>
      <c>
        <v>0</v>
      </c>
      <c>
        <v>16.583333</v>
      </c>
      <c>
        <v>0</v>
      </c>
    </row>
    <row>
      <c>
        <v>2402041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KIZLARALANI KÖK 45-72-L00698_HatBaşıAyırıcı_53139880 L02_53139880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29.10.2022 13:22:37</t>
        </is>
      </c>
      <c>
        <is>
          <t>29.10.2022 13:23:07</t>
        </is>
      </c>
      <c>
        <v>0.008333333</v>
      </c>
      <c>
        <v>6</v>
      </c>
      <c>
        <v>225</v>
      </c>
      <c>
        <v>0</v>
      </c>
      <c>
        <v>42</v>
      </c>
      <c>
        <v>11</v>
      </c>
      <c>
        <v>736</v>
      </c>
      <c>
        <v>0.05</v>
      </c>
      <c>
        <v>1.875</v>
      </c>
      <c>
        <v>0</v>
      </c>
      <c>
        <v>0.35</v>
      </c>
      <c>
        <v>0.091667</v>
      </c>
      <c>
        <v>6.133333</v>
      </c>
    </row>
    <row>
      <c>
        <v>2402047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AKSAZ KÖK (OSMANGAZİ EDAŞ) 45-74-M00305Ö_HatBaşıAyırıcı_53135320 M04_53135320</t>
        </is>
      </c>
      <c>
        <v>OG İletken Kopması</v>
      </c>
      <c>
        <v>Dağıtım-OG</v>
      </c>
      <c>
        <v>Uzun</v>
      </c>
      <c>
        <v>Şebeke işletmecisi </v>
      </c>
      <c>
        <v>Bildirimsiz</v>
      </c>
      <c>
        <is>
          <t>29.10.2022 13:35:24</t>
        </is>
      </c>
      <c>
        <is>
          <t>29.10.2022 16:19:43</t>
        </is>
      </c>
      <c>
        <v>2.738611111</v>
      </c>
      <c>
        <v>0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19.170278</v>
      </c>
      <c>
        <v>0</v>
      </c>
    </row>
    <row>
      <c>
        <v>2402049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SEYREK TR-2/1 35-28-M00378_953379150_953379150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13:36:10</t>
        </is>
      </c>
      <c>
        <is>
          <t>29.10.2022 15:27:19</t>
        </is>
      </c>
      <c>
        <v>1.8525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16.6725</v>
      </c>
      <c>
        <v>0</v>
      </c>
      <c>
        <v>0</v>
      </c>
      <c>
        <v>0</v>
      </c>
      <c>
        <v>0</v>
      </c>
    </row>
    <row>
      <c>
        <v>2402056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M-997 35-03-M00997_910160084_910160084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14:00:14</t>
        </is>
      </c>
      <c>
        <is>
          <t>29.10.2022 21:35:10</t>
        </is>
      </c>
      <c>
        <v>7.582222222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30.328889</v>
      </c>
      <c>
        <v>0</v>
      </c>
      <c>
        <v>0</v>
      </c>
      <c>
        <v>0</v>
      </c>
      <c>
        <v>0</v>
      </c>
    </row>
    <row>
      <c>
        <v>2402053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M-3520(YATIRIM REZERVE) 35-09-M03520_97786192_97786192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14:04:53</t>
        </is>
      </c>
      <c>
        <is>
          <t>29.10.2022 14:25:08</t>
        </is>
      </c>
      <c>
        <v>0.3375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1.0125</v>
      </c>
      <c>
        <v>0</v>
      </c>
      <c>
        <v>0</v>
      </c>
      <c>
        <v>0</v>
      </c>
      <c>
        <v>0</v>
      </c>
    </row>
    <row>
      <c>
        <v>2402055</v>
      </c>
      <c>
        <v>1</v>
      </c>
      <c>
        <is>
          <t>MANİSA</t>
        </is>
      </c>
      <c>
        <v>KULA</v>
      </c>
      <c>
        <is>
          <t>DM</t>
        </is>
      </c>
      <c t="inlineStr">
        <is>
          <t>KULA İM 45-77-A00001_DEMİRKÖPRÜ M03_2049496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14:09:53</t>
        </is>
      </c>
      <c>
        <is>
          <t>29.10.2022 14:12:59</t>
        </is>
      </c>
      <c>
        <v>0.051666666</v>
      </c>
      <c>
        <v>0</v>
      </c>
      <c>
        <v>0</v>
      </c>
      <c>
        <v>47</v>
      </c>
      <c>
        <v>2072</v>
      </c>
      <c>
        <v>28</v>
      </c>
      <c>
        <v>695</v>
      </c>
      <c>
        <v>0</v>
      </c>
      <c>
        <v>0</v>
      </c>
      <c>
        <v>2.428333</v>
      </c>
      <c>
        <v>107.053332</v>
      </c>
      <c>
        <v>1.446667</v>
      </c>
      <c>
        <v>35.908333</v>
      </c>
    </row>
    <row>
      <c>
        <v>2402058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DM-3/4 45-71-M00116_953218342_953218342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14:11:16</t>
        </is>
      </c>
      <c>
        <is>
          <t>29.10.2022 17:27:16</t>
        </is>
      </c>
      <c>
        <v>3.266666666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22.866667</v>
      </c>
      <c>
        <v>0</v>
      </c>
      <c>
        <v>0</v>
      </c>
      <c>
        <v>0</v>
      </c>
      <c>
        <v>0</v>
      </c>
    </row>
    <row>
      <c>
        <v>2402061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TR-13 45-81-M00013_945625488_945625488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29.10.2022 14:23:38</t>
        </is>
      </c>
      <c>
        <is>
          <t>29.10.2022 15:58:18</t>
        </is>
      </c>
      <c>
        <v>1.577777777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3.155556</v>
      </c>
      <c>
        <v>0</v>
      </c>
      <c>
        <v>0</v>
      </c>
    </row>
    <row>
      <c>
        <v>2402065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ULUCAK DM-2/16 35-27-M00858_A_56364052_56364052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14:42:16</t>
        </is>
      </c>
      <c>
        <is>
          <t>29.10.2022 16:56:16</t>
        </is>
      </c>
      <c>
        <v>2.233333333</v>
      </c>
      <c>
        <v>0</v>
      </c>
      <c>
        <v>99</v>
      </c>
      <c>
        <v>0</v>
      </c>
      <c>
        <v>0</v>
      </c>
      <c>
        <v>0</v>
      </c>
      <c>
        <v>0</v>
      </c>
      <c>
        <v>0</v>
      </c>
      <c>
        <v>221.1</v>
      </c>
      <c>
        <v>0</v>
      </c>
      <c>
        <v>0</v>
      </c>
      <c>
        <v>0</v>
      </c>
      <c>
        <v>0</v>
      </c>
    </row>
    <row>
      <c>
        <v>2402069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TR-9 KİRAZ MERKEZ EMNİYET KARŞISI 35-31-L00009_95002429842_95002429842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14:58:24</t>
        </is>
      </c>
      <c>
        <is>
          <t>29.10.2022 16:32:40</t>
        </is>
      </c>
      <c>
        <v>1.571111111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7.855556</v>
      </c>
      <c>
        <v>0</v>
      </c>
      <c>
        <v>0</v>
      </c>
    </row>
    <row>
      <c>
        <v>2402074</v>
      </c>
      <c>
        <v>1</v>
      </c>
      <c>
        <is>
          <t>İZMİR</t>
        </is>
      </c>
      <c>
        <v>BORNOVA</v>
      </c>
      <c>
        <is>
          <t>Saha Dağıtım Kutusu (SDK)</t>
        </is>
      </c>
      <c t="inlineStr">
        <is>
          <t>M-1076 35-02-M01076_C C1B_5817194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15:00:45</t>
        </is>
      </c>
      <c>
        <is>
          <t>29.10.2022 18:57:49</t>
        </is>
      </c>
      <c>
        <v>3.951111111</v>
      </c>
      <c>
        <v>0</v>
      </c>
      <c>
        <v>127</v>
      </c>
      <c>
        <v>0</v>
      </c>
      <c>
        <v>0</v>
      </c>
      <c>
        <v>0</v>
      </c>
      <c>
        <v>0</v>
      </c>
      <c>
        <v>0</v>
      </c>
      <c>
        <v>501.791111</v>
      </c>
      <c>
        <v>0</v>
      </c>
      <c>
        <v>0</v>
      </c>
      <c>
        <v>0</v>
      </c>
      <c>
        <v>0</v>
      </c>
    </row>
    <row>
      <c>
        <v>2402072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L-97 TURGUT KÖYÜ SULAMA 35-14-L00097_956658043_956658043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15:01:35</t>
        </is>
      </c>
      <c>
        <is>
          <t>29.10.2022 16:02:55</t>
        </is>
      </c>
      <c>
        <v>1.022222222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2.044444</v>
      </c>
      <c>
        <v>0</v>
      </c>
      <c>
        <v>0</v>
      </c>
      <c>
        <v>0</v>
      </c>
      <c>
        <v>0</v>
      </c>
    </row>
    <row>
      <c>
        <v>2402073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 ENH M09_72190075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29.10.2022 15:05:42</t>
        </is>
      </c>
      <c>
        <is>
          <t>29.10.2022 15:21:07</t>
        </is>
      </c>
      <c>
        <v>0.256944444</v>
      </c>
      <c>
        <v>18</v>
      </c>
      <c>
        <v>184</v>
      </c>
      <c>
        <v>0</v>
      </c>
      <c>
        <v>0</v>
      </c>
      <c>
        <v>0</v>
      </c>
      <c>
        <v>0</v>
      </c>
      <c>
        <v>4.625</v>
      </c>
      <c>
        <v>47.277778</v>
      </c>
      <c>
        <v>0</v>
      </c>
      <c>
        <v>0</v>
      </c>
      <c>
        <v>0</v>
      </c>
      <c>
        <v>0</v>
      </c>
    </row>
    <row>
      <c>
        <v>2402077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L-319 BAHÇELİEVLER-2 35-18-L00319_950449653_950449653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15:12:27</t>
        </is>
      </c>
      <c>
        <is>
          <t>29.10.2022 19:22:43</t>
        </is>
      </c>
      <c>
        <v>4.171111111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4.171111</v>
      </c>
    </row>
    <row>
      <c>
        <v>2402079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45-81-M00044_KARABEYLER M02_72038302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15:22:37</t>
        </is>
      </c>
      <c>
        <is>
          <t>29.10.2022 15:35:47</t>
        </is>
      </c>
      <c>
        <v>0.219444444</v>
      </c>
      <c>
        <v>0</v>
      </c>
      <c>
        <v>1</v>
      </c>
      <c>
        <v>3</v>
      </c>
      <c>
        <v>586</v>
      </c>
      <c>
        <v>0</v>
      </c>
      <c>
        <v>0</v>
      </c>
      <c>
        <v>0</v>
      </c>
      <c>
        <v>0.219444</v>
      </c>
      <c>
        <v>0.658333</v>
      </c>
      <c>
        <v>128.594444</v>
      </c>
      <c>
        <v>0</v>
      </c>
      <c>
        <v>0</v>
      </c>
    </row>
    <row>
      <c>
        <v>2402080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M-2549 35-09-M02549_G C3_65897905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15:24:07</t>
        </is>
      </c>
      <c>
        <is>
          <t>29.10.2022 16:40:36</t>
        </is>
      </c>
      <c>
        <v>1.274722222</v>
      </c>
      <c>
        <v>0</v>
      </c>
      <c>
        <v>31</v>
      </c>
      <c>
        <v>0</v>
      </c>
      <c>
        <v>0</v>
      </c>
      <c>
        <v>0</v>
      </c>
      <c>
        <v>0</v>
      </c>
      <c>
        <v>0</v>
      </c>
      <c>
        <v>39.516389</v>
      </c>
      <c>
        <v>0</v>
      </c>
      <c>
        <v>0</v>
      </c>
      <c>
        <v>0</v>
      </c>
      <c>
        <v>0</v>
      </c>
    </row>
    <row>
      <c>
        <v>2402088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M-23 35-25-M00190_956661015_956661015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29.10.2022 15:44:48</t>
        </is>
      </c>
      <c>
        <is>
          <t>29.10.2022 17:53:06</t>
        </is>
      </c>
      <c>
        <v>2.138333333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2.138333</v>
      </c>
      <c>
        <v>0</v>
      </c>
      <c>
        <v>0</v>
      </c>
      <c>
        <v>0</v>
      </c>
      <c>
        <v>0</v>
      </c>
    </row>
    <row>
      <c>
        <v>2402089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YENMİŞ KÖK 35-27-M00366_DSİ M06_72163658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15:48:52</t>
        </is>
      </c>
      <c>
        <is>
          <t>29.10.2022 15:54:37</t>
        </is>
      </c>
      <c>
        <v>0.095833333</v>
      </c>
      <c>
        <v>51</v>
      </c>
      <c>
        <v>804</v>
      </c>
      <c>
        <v>0</v>
      </c>
      <c>
        <v>0</v>
      </c>
      <c>
        <v>0</v>
      </c>
      <c>
        <v>0</v>
      </c>
      <c>
        <v>4.8875</v>
      </c>
      <c>
        <v>77.05</v>
      </c>
      <c>
        <v>0</v>
      </c>
      <c>
        <v>0</v>
      </c>
      <c>
        <v>0</v>
      </c>
      <c>
        <v>0</v>
      </c>
    </row>
    <row>
      <c>
        <v>2402094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İLHAN CAN SULAMA GRUBU 35-29-M00157_A_56395333_56395333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29.10.2022 15:49:06</t>
        </is>
      </c>
      <c>
        <is>
          <t>29.10.2022 17:27:33</t>
        </is>
      </c>
      <c>
        <v>1.640833333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6.563333</v>
      </c>
      <c>
        <v>0</v>
      </c>
      <c>
        <v>0</v>
      </c>
      <c>
        <v>0</v>
      </c>
      <c>
        <v>0</v>
      </c>
    </row>
    <row>
      <c>
        <v>2402090</v>
      </c>
      <c>
        <v>1</v>
      </c>
      <c>
        <is>
          <t>İZMİR</t>
        </is>
      </c>
      <c>
        <v>KEMALPAŞA</v>
      </c>
      <c>
        <is>
          <t>TM Fideri</t>
        </is>
      </c>
      <c t="inlineStr">
        <is>
          <t>KEMALPAŞA TM 35-27-A00002_KUYUCAK M07_2306689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15:49:27</t>
        </is>
      </c>
      <c>
        <is>
          <t>29.10.2022 15:54:50</t>
        </is>
      </c>
      <c>
        <v>0.0899675</v>
      </c>
      <c>
        <v>58</v>
      </c>
      <c>
        <v>575</v>
      </c>
      <c>
        <v>0</v>
      </c>
      <c>
        <v>0</v>
      </c>
      <c>
        <v>0</v>
      </c>
      <c>
        <v>0</v>
      </c>
      <c>
        <v>5.218115</v>
      </c>
      <c>
        <v>51.731313</v>
      </c>
      <c>
        <v>0</v>
      </c>
      <c>
        <v>0</v>
      </c>
      <c>
        <v>0</v>
      </c>
      <c>
        <v>0</v>
      </c>
    </row>
    <row>
      <c>
        <v>2402101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45-82-M00125_HatBaşıAyırıcı_53135609 M09_53135609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16:05:48</t>
        </is>
      </c>
      <c>
        <is>
          <t>29.10.2022 17:00:21</t>
        </is>
      </c>
      <c>
        <v>0.909166666</v>
      </c>
      <c>
        <v>0</v>
      </c>
      <c>
        <v>0</v>
      </c>
      <c>
        <v>0</v>
      </c>
      <c>
        <v>0</v>
      </c>
      <c>
        <v>2</v>
      </c>
      <c>
        <v>263</v>
      </c>
      <c>
        <v>0</v>
      </c>
      <c>
        <v>0</v>
      </c>
      <c>
        <v>0</v>
      </c>
      <c>
        <v>0</v>
      </c>
      <c>
        <v>1.818333</v>
      </c>
      <c>
        <v>239.110833</v>
      </c>
    </row>
    <row>
      <c>
        <v>2402113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ÇIPLAK KÖK 35-29-M00126_HatBaşıAyırıcı_53138571 M09_53138571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16:09:23</t>
        </is>
      </c>
      <c>
        <is>
          <t>29.10.2022 18:00:38</t>
        </is>
      </c>
      <c>
        <v>1.854166666</v>
      </c>
      <c>
        <v>6</v>
      </c>
      <c>
        <v>52</v>
      </c>
      <c>
        <v>0</v>
      </c>
      <c>
        <v>0</v>
      </c>
      <c>
        <v>0</v>
      </c>
      <c>
        <v>0</v>
      </c>
      <c>
        <v>11.125</v>
      </c>
      <c>
        <v>96.416667</v>
      </c>
      <c>
        <v>0</v>
      </c>
      <c>
        <v>0</v>
      </c>
      <c>
        <v>0</v>
      </c>
      <c>
        <v>0</v>
      </c>
    </row>
    <row>
      <c>
        <v>2402103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BÜYÜKBELEN TR-2 45-80-M00067_956551267_956551267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16:10:12</t>
        </is>
      </c>
      <c>
        <is>
          <t>29.10.2022 18:27:44</t>
        </is>
      </c>
      <c>
        <v>2.292222222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4.584444</v>
      </c>
      <c>
        <v>0</v>
      </c>
      <c>
        <v>0</v>
      </c>
      <c>
        <v>0</v>
      </c>
      <c>
        <v>0</v>
      </c>
    </row>
    <row>
      <c>
        <v>2402104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ÇİFTLİK İM 35-18-A00003_HatBaşıAyırıcı_53138391 L06_53138391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16:14:51</t>
        </is>
      </c>
      <c>
        <is>
          <t>29.10.2022 19:02:02</t>
        </is>
      </c>
      <c>
        <v>2.786388888</v>
      </c>
      <c>
        <v>0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11.145556</v>
      </c>
      <c>
        <v>0</v>
      </c>
      <c>
        <v>0</v>
      </c>
      <c>
        <v>0</v>
      </c>
    </row>
    <row>
      <c>
        <v>2402105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TR-99/A 45-78-L00184_DIREK TIPI TRAFO HUCRESI H01_2103703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16:16:05</t>
        </is>
      </c>
      <c>
        <is>
          <t>29.10.2022 17:46:09</t>
        </is>
      </c>
      <c>
        <v>1.501111111</v>
      </c>
      <c>
        <v>0</v>
      </c>
      <c>
        <v>286</v>
      </c>
      <c>
        <v>0</v>
      </c>
      <c>
        <v>0</v>
      </c>
      <c>
        <v>0</v>
      </c>
      <c>
        <v>0</v>
      </c>
      <c>
        <v>0</v>
      </c>
      <c>
        <v>429.317778</v>
      </c>
      <c>
        <v>0</v>
      </c>
      <c>
        <v>0</v>
      </c>
      <c>
        <v>0</v>
      </c>
      <c>
        <v>0</v>
      </c>
    </row>
    <row>
      <c>
        <v>2402106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TR-61 35-26-M00061_TR-62/TR-61/1 M02_65930719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16:16:07</t>
        </is>
      </c>
      <c>
        <is>
          <t>29.10.2022 17:19:12</t>
        </is>
      </c>
      <c>
        <v>1.051388888</v>
      </c>
      <c>
        <v>6</v>
      </c>
      <c>
        <v>11872</v>
      </c>
      <c>
        <v>0</v>
      </c>
      <c>
        <v>0</v>
      </c>
      <c>
        <v>0</v>
      </c>
      <c>
        <v>0</v>
      </c>
      <c>
        <v>6.308333</v>
      </c>
      <c>
        <v>12482.088878</v>
      </c>
      <c>
        <v>0</v>
      </c>
      <c>
        <v>0</v>
      </c>
      <c>
        <v>0</v>
      </c>
      <c>
        <v>0</v>
      </c>
    </row>
    <row>
      <c>
        <v>2402109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YENİ YAŞAMKENT 35-27-L00081_DIREK TIPI TRAFO HUCRESI H01_2049788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29.10.2022 16:19:37</t>
        </is>
      </c>
      <c>
        <is>
          <t>29.10.2022 19:21:01</t>
        </is>
      </c>
      <c>
        <v>3.023333333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72.56</v>
      </c>
      <c>
        <v>0</v>
      </c>
      <c>
        <v>0</v>
      </c>
      <c>
        <v>0</v>
      </c>
      <c>
        <v>0</v>
      </c>
    </row>
    <row>
      <c>
        <v>2402107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SELİMŞAHLAR TR-2 45-71-M00137_HatBaşıAyırıcı_53135247 M03_53135247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16:19:51</t>
        </is>
      </c>
      <c>
        <is>
          <t>29.10.2022 17:54:18</t>
        </is>
      </c>
      <c>
        <v>1.574166666</v>
      </c>
      <c>
        <v>1</v>
      </c>
      <c>
        <v>310</v>
      </c>
      <c>
        <v>0</v>
      </c>
      <c>
        <v>0</v>
      </c>
      <c>
        <v>0</v>
      </c>
      <c>
        <v>0</v>
      </c>
      <c>
        <v>1.574167</v>
      </c>
      <c>
        <v>487.991666</v>
      </c>
      <c>
        <v>0</v>
      </c>
      <c>
        <v>0</v>
      </c>
      <c>
        <v>0</v>
      </c>
      <c>
        <v>0</v>
      </c>
    </row>
    <row>
      <c>
        <v>2402110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ÇIRPI İM 35-20-A00002_YAKAPINAR KÖK L06_2054998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29.10.2022 16:23:28</t>
        </is>
      </c>
      <c>
        <is>
          <t>29.10.2022 16:27:41</t>
        </is>
      </c>
      <c>
        <v>0.070277777</v>
      </c>
      <c>
        <v>43</v>
      </c>
      <c>
        <v>1833</v>
      </c>
      <c>
        <v>0</v>
      </c>
      <c>
        <v>0</v>
      </c>
      <c>
        <v>0</v>
      </c>
      <c>
        <v>0</v>
      </c>
      <c>
        <v>3.021944</v>
      </c>
      <c>
        <v>128.819165</v>
      </c>
      <c>
        <v>0</v>
      </c>
      <c>
        <v>0</v>
      </c>
      <c>
        <v>0</v>
      </c>
      <c>
        <v>0</v>
      </c>
    </row>
    <row>
      <c>
        <v>2402117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RECEPLİ KÖYÜ TR-1 45-71-M01694_953230529_953230529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16:26:47</t>
        </is>
      </c>
      <c>
        <is>
          <t>29.10.2022 19:14:46</t>
        </is>
      </c>
      <c>
        <v>2.799722222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2.799722</v>
      </c>
    </row>
    <row>
      <c>
        <v>2402121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TR-253 35-19-M00253_956696532_956696532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16:34:12</t>
        </is>
      </c>
      <c>
        <is>
          <t>29.10.2022 18:06:59</t>
        </is>
      </c>
      <c>
        <v>1.546388888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1.546389</v>
      </c>
      <c>
        <v>0</v>
      </c>
      <c>
        <v>0</v>
      </c>
      <c>
        <v>0</v>
      </c>
      <c>
        <v>0</v>
      </c>
    </row>
    <row>
      <c>
        <v>2402124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K-358 35-04-K00358_99853292_99853292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29.10.2022 16:38:20</t>
        </is>
      </c>
      <c>
        <is>
          <t>29.10.2022 17:27:55</t>
        </is>
      </c>
      <c>
        <v>0.826388888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1.652778</v>
      </c>
      <c>
        <v>0</v>
      </c>
      <c>
        <v>0</v>
      </c>
      <c>
        <v>0</v>
      </c>
      <c>
        <v>0</v>
      </c>
    </row>
    <row>
      <c>
        <v>2402125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K-3012 35-04-K03012_35-04-K03012_2350802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29.10.2022 16:39:05</t>
        </is>
      </c>
      <c>
        <is>
          <t>29.10.2022 17:53:58</t>
        </is>
      </c>
      <c>
        <v>1.248055555</v>
      </c>
      <c>
        <v>0</v>
      </c>
      <c>
        <v>516</v>
      </c>
      <c>
        <v>0</v>
      </c>
      <c>
        <v>0</v>
      </c>
      <c>
        <v>0</v>
      </c>
      <c>
        <v>0</v>
      </c>
      <c>
        <v>0</v>
      </c>
      <c>
        <v>643.996666</v>
      </c>
      <c>
        <v>0</v>
      </c>
      <c>
        <v>0</v>
      </c>
      <c>
        <v>0</v>
      </c>
      <c>
        <v>0</v>
      </c>
    </row>
    <row>
      <c>
        <v>2402132</v>
      </c>
      <c>
        <v>1</v>
      </c>
      <c>
        <is>
          <t>MANİSA</t>
        </is>
      </c>
      <c>
        <v>SELENDİ</v>
      </c>
      <c>
        <is>
          <t>Kullanıcı Bağlantı Hattı</t>
        </is>
      </c>
      <c t="inlineStr">
        <is>
          <t>SELENDİ TR-20 45-81-M00020_945624768_945624768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29.10.2022 16:55:12</t>
        </is>
      </c>
      <c>
        <is>
          <t>29.10.2022 19:15:24</t>
        </is>
      </c>
      <c>
        <v>2.336666666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4.673333</v>
      </c>
      <c>
        <v>0</v>
      </c>
      <c>
        <v>0</v>
      </c>
    </row>
    <row>
      <c>
        <v>2402138</v>
      </c>
      <c>
        <v>1</v>
      </c>
      <c>
        <is>
          <t>İZMİR</t>
        </is>
      </c>
      <c>
        <v>TORBALI</v>
      </c>
      <c>
        <is>
          <t>DM</t>
        </is>
      </c>
      <c t="inlineStr">
        <is>
          <t>TORBALI İM 35-26-A00001_TR-63/1 M02_2071916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29.10.2022 17:04:33</t>
        </is>
      </c>
      <c>
        <is>
          <t>29.10.2022 17:05:18</t>
        </is>
      </c>
      <c>
        <v>0.0125</v>
      </c>
      <c>
        <v>0</v>
      </c>
      <c>
        <v>1028</v>
      </c>
      <c>
        <v>0</v>
      </c>
      <c>
        <v>0</v>
      </c>
      <c>
        <v>0</v>
      </c>
      <c>
        <v>0</v>
      </c>
      <c>
        <v>0</v>
      </c>
      <c>
        <v>12.85</v>
      </c>
      <c>
        <v>0</v>
      </c>
      <c>
        <v>0</v>
      </c>
      <c>
        <v>0</v>
      </c>
      <c>
        <v>0</v>
      </c>
    </row>
    <row>
      <c>
        <v>2402139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TR-55 35-16-L00055_47551973_56397109_56397109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17:04:54</t>
        </is>
      </c>
      <c>
        <is>
          <t>29.10.2022 18:03:45</t>
        </is>
      </c>
      <c>
        <v>0.980833333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55.9075</v>
      </c>
      <c>
        <v>0</v>
      </c>
      <c>
        <v>0</v>
      </c>
      <c>
        <v>0</v>
      </c>
      <c>
        <v>0</v>
      </c>
    </row>
    <row>
      <c>
        <v>2402141</v>
      </c>
      <c>
        <v>1</v>
      </c>
      <c>
        <is>
          <t>İZMİR</t>
        </is>
      </c>
      <c>
        <v>ÖDEMİŞ</v>
      </c>
      <c>
        <is>
          <t>OG Fideri</t>
        </is>
      </c>
      <c t="inlineStr">
        <is>
          <t>TR-2 35-15-M00002_TR-1 M01_66732244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17:11:22</t>
        </is>
      </c>
      <c>
        <is>
          <t>29.10.2022 17:24:30</t>
        </is>
      </c>
      <c>
        <v>0.218888888</v>
      </c>
      <c>
        <v>4</v>
      </c>
      <c>
        <v>7031</v>
      </c>
      <c>
        <v>0</v>
      </c>
      <c>
        <v>0</v>
      </c>
      <c>
        <v>0</v>
      </c>
      <c>
        <v>0</v>
      </c>
      <c>
        <v>0.875556</v>
      </c>
      <c>
        <v>1539.007772</v>
      </c>
      <c>
        <v>0</v>
      </c>
      <c>
        <v>0</v>
      </c>
      <c>
        <v>0</v>
      </c>
      <c>
        <v>0</v>
      </c>
    </row>
    <row>
      <c>
        <v>2402144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TR-13 35-31-L00013_95000616888_95000616888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29.10.2022 17:19:18</t>
        </is>
      </c>
      <c>
        <is>
          <t>29.10.2022 18:25:37</t>
        </is>
      </c>
      <c>
        <v>1.105277777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11.052778</v>
      </c>
      <c>
        <v>0</v>
      </c>
      <c>
        <v>0</v>
      </c>
    </row>
    <row>
      <c>
        <v>2402146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K-1025 35-01-K01025__79812641_79812641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17:21:14</t>
        </is>
      </c>
      <c>
        <is>
          <t>29.10.2022 19:06:50</t>
        </is>
      </c>
      <c>
        <v>1.76</v>
      </c>
      <c>
        <v>0</v>
      </c>
      <c>
        <v>206</v>
      </c>
      <c>
        <v>0</v>
      </c>
      <c>
        <v>0</v>
      </c>
      <c>
        <v>0</v>
      </c>
      <c>
        <v>0</v>
      </c>
      <c>
        <v>0</v>
      </c>
      <c>
        <v>362.56</v>
      </c>
      <c>
        <v>0</v>
      </c>
      <c>
        <v>0</v>
      </c>
      <c>
        <v>0</v>
      </c>
      <c>
        <v>0</v>
      </c>
    </row>
    <row>
      <c>
        <v>2402149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ÇIPLAK KÖK 35-29-M00126_YENİÇİFTLİK ENH M09_72190075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29.10.2022 17:26:50</t>
        </is>
      </c>
      <c>
        <is>
          <t>29.10.2022 18:14:53</t>
        </is>
      </c>
      <c>
        <v>0.800833333</v>
      </c>
      <c>
        <v>18</v>
      </c>
      <c>
        <v>184</v>
      </c>
      <c>
        <v>0</v>
      </c>
      <c>
        <v>0</v>
      </c>
      <c>
        <v>0</v>
      </c>
      <c>
        <v>0</v>
      </c>
      <c>
        <v>14.415</v>
      </c>
      <c>
        <v>147.353333</v>
      </c>
      <c>
        <v>0</v>
      </c>
      <c>
        <v>0</v>
      </c>
      <c>
        <v>0</v>
      </c>
      <c>
        <v>0</v>
      </c>
    </row>
    <row>
      <c>
        <v>2402152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L-330 DENİZKIZI-1 35-18-L00330_12123206_56358303_56358303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29.10.2022 17:34:54</t>
        </is>
      </c>
      <c>
        <is>
          <t>29.10.2022 19:51:34</t>
        </is>
      </c>
      <c>
        <v>2.277777777</v>
      </c>
      <c>
        <v>0</v>
      </c>
      <c>
        <v>0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13.666667</v>
      </c>
    </row>
    <row>
      <c>
        <v>2402160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DM-3/16 35-26-M00819_95001316108_95001316108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17:40:26</t>
        </is>
      </c>
      <c>
        <is>
          <t>29.10.2022 18:23:17</t>
        </is>
      </c>
      <c>
        <v>0.714166666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0.714167</v>
      </c>
      <c>
        <v>0</v>
      </c>
      <c>
        <v>0</v>
      </c>
      <c>
        <v>0</v>
      </c>
      <c>
        <v>0</v>
      </c>
    </row>
    <row>
      <c>
        <v>2402156</v>
      </c>
      <c>
        <v>1</v>
      </c>
      <c>
        <is>
          <t>İZMİR</t>
        </is>
      </c>
      <c>
        <v>TORBALI</v>
      </c>
      <c>
        <is>
          <t>OG Fideri</t>
        </is>
      </c>
      <c t="inlineStr">
        <is>
          <t>ÇAPAK KÖK 35-26-M00435_HatBaşıAyırıcı_79961296 M05_79961296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29.10.2022 17:40:35</t>
        </is>
      </c>
      <c>
        <is>
          <t>29.10.2022 18:21:27</t>
        </is>
      </c>
      <c>
        <v>0.681111111</v>
      </c>
      <c>
        <v>5</v>
      </c>
      <c>
        <v>569</v>
      </c>
      <c>
        <v>0</v>
      </c>
      <c>
        <v>0</v>
      </c>
      <c>
        <v>0</v>
      </c>
      <c>
        <v>0</v>
      </c>
      <c>
        <v>3.405556</v>
      </c>
      <c>
        <v>387.552222</v>
      </c>
      <c>
        <v>0</v>
      </c>
      <c>
        <v>0</v>
      </c>
      <c>
        <v>0</v>
      </c>
      <c>
        <v>0</v>
      </c>
    </row>
    <row>
      <c>
        <v>2402159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M-3063(YATIRIM REZERVE) 35-09-M03063_97873271_97873271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17:43:42</t>
        </is>
      </c>
      <c>
        <is>
          <t>29.10.2022 18:48:21</t>
        </is>
      </c>
      <c>
        <v>1.0775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42.0225</v>
      </c>
      <c>
        <v>0</v>
      </c>
      <c>
        <v>0</v>
      </c>
      <c>
        <v>0</v>
      </c>
      <c>
        <v>0</v>
      </c>
    </row>
    <row>
      <c>
        <v>2402161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M-2121 35-03-M02121_95001216239_95001216239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17:44:40</t>
        </is>
      </c>
      <c>
        <is>
          <t>29.10.2022 18:53:06</t>
        </is>
      </c>
      <c>
        <v>1.140555555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41.06</v>
      </c>
      <c>
        <v>0</v>
      </c>
      <c>
        <v>0</v>
      </c>
      <c>
        <v>0</v>
      </c>
      <c>
        <v>0</v>
      </c>
    </row>
    <row>
      <c>
        <v>2402164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YAĞCILAR KÖK 45-71-M00179_HatBaşıAyırıcı_53135847 M04_53135847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29.10.2022 17:54:16</t>
        </is>
      </c>
      <c>
        <is>
          <t>29.10.2022 17:54:47</t>
        </is>
      </c>
      <c>
        <v>0.008611111</v>
      </c>
      <c>
        <v>6</v>
      </c>
      <c>
        <v>657</v>
      </c>
      <c>
        <v>0</v>
      </c>
      <c>
        <v>0</v>
      </c>
      <c>
        <v>0</v>
      </c>
      <c>
        <v>0</v>
      </c>
      <c>
        <v>0.051667</v>
      </c>
      <c>
        <v>5.6575</v>
      </c>
      <c>
        <v>0</v>
      </c>
      <c>
        <v>0</v>
      </c>
      <c>
        <v>0</v>
      </c>
      <c>
        <v>0</v>
      </c>
    </row>
    <row>
      <c>
        <v>2402170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SARINASUHLAR KÖYÜ TR-1 45-71-M01447_DIREK TIPI TRAFO HUCRESI H01_2086901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18:01:22</t>
        </is>
      </c>
      <c>
        <is>
          <t>29.10.2022 23:09:56</t>
        </is>
      </c>
      <c>
        <v>5.142777777</v>
      </c>
      <c>
        <v>0</v>
      </c>
      <c>
        <v>48</v>
      </c>
      <c>
        <v>0</v>
      </c>
      <c>
        <v>0</v>
      </c>
      <c>
        <v>0</v>
      </c>
      <c>
        <v>0</v>
      </c>
      <c>
        <v>0</v>
      </c>
      <c>
        <v>246.853333</v>
      </c>
      <c>
        <v>0</v>
      </c>
      <c>
        <v>0</v>
      </c>
      <c>
        <v>0</v>
      </c>
      <c>
        <v>0</v>
      </c>
    </row>
    <row>
      <c>
        <v>2402171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YAĞCILAR KÖK 45-71-M00179_YAĞCILAR M04_72258020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29.10.2022 18:03:09</t>
        </is>
      </c>
      <c>
        <is>
          <t>29.10.2022 22:16:19</t>
        </is>
      </c>
      <c>
        <v>4.219444444</v>
      </c>
      <c>
        <v>113</v>
      </c>
      <c>
        <v>657</v>
      </c>
      <c>
        <v>0</v>
      </c>
      <c>
        <v>0</v>
      </c>
      <c>
        <v>0</v>
      </c>
      <c>
        <v>0</v>
      </c>
      <c>
        <v>476.797222</v>
      </c>
      <c>
        <v>2772.175</v>
      </c>
      <c>
        <v>0</v>
      </c>
      <c>
        <v>0</v>
      </c>
      <c>
        <v>0</v>
      </c>
      <c>
        <v>0</v>
      </c>
    </row>
    <row>
      <c>
        <v>2402176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TR-21 35-31-L00021_956593004_956593004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18:13:24</t>
        </is>
      </c>
      <c>
        <is>
          <t>29.10.2022 20:01:43</t>
        </is>
      </c>
      <c>
        <v>1.805277777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27.079167</v>
      </c>
      <c>
        <v>0</v>
      </c>
      <c>
        <v>0</v>
      </c>
    </row>
    <row>
      <c>
        <v>2402177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TR-45 35-23-M00045_C_56364442_56364442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18:29:54</t>
        </is>
      </c>
      <c>
        <is>
          <t>29.10.2022 19:12:48</t>
        </is>
      </c>
      <c>
        <v>0.715</v>
      </c>
      <c>
        <v>0</v>
      </c>
      <c>
        <v>91</v>
      </c>
      <c>
        <v>0</v>
      </c>
      <c>
        <v>0</v>
      </c>
      <c>
        <v>0</v>
      </c>
      <c>
        <v>0</v>
      </c>
      <c>
        <v>0</v>
      </c>
      <c>
        <v>65.065</v>
      </c>
      <c>
        <v>0</v>
      </c>
      <c>
        <v>0</v>
      </c>
      <c>
        <v>0</v>
      </c>
      <c>
        <v>0</v>
      </c>
    </row>
    <row>
      <c>
        <v>2402180</v>
      </c>
      <c>
        <v>1</v>
      </c>
      <c>
        <is>
          <t>İZMİR</t>
        </is>
      </c>
      <c>
        <v>TORBALI</v>
      </c>
      <c>
        <is>
          <t>Saha Dağıtım Kutusu (SDK)</t>
        </is>
      </c>
      <c t="inlineStr">
        <is>
          <t>M-1386 35-26-M01386_B D04b_77836003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18:31:05</t>
        </is>
      </c>
      <c>
        <is>
          <t>29.10.2022 19:22:00</t>
        </is>
      </c>
      <c>
        <v>0.848611111</v>
      </c>
      <c>
        <v>0</v>
      </c>
      <c>
        <v>54</v>
      </c>
      <c>
        <v>0</v>
      </c>
      <c>
        <v>0</v>
      </c>
      <c>
        <v>0</v>
      </c>
      <c>
        <v>0</v>
      </c>
      <c>
        <v>0</v>
      </c>
      <c>
        <v>45.825</v>
      </c>
      <c>
        <v>0</v>
      </c>
      <c>
        <v>0</v>
      </c>
      <c>
        <v>0</v>
      </c>
      <c>
        <v>0</v>
      </c>
    </row>
    <row>
      <c>
        <v>2402182</v>
      </c>
      <c>
        <v>1</v>
      </c>
      <c>
        <is>
          <t>İZMİR</t>
        </is>
      </c>
      <c>
        <v>BAYINDIR</v>
      </c>
      <c>
        <is>
          <t>Kullanıcı Bağlantı Hattı</t>
        </is>
      </c>
      <c t="inlineStr">
        <is>
          <t>ELİFLİ TR-1 35-20-L00107_955199617_955199617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18:38:06</t>
        </is>
      </c>
      <c>
        <is>
          <t>29.10.2022 20:17:20</t>
        </is>
      </c>
      <c>
        <v>1.653888888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1.653889</v>
      </c>
      <c>
        <v>0</v>
      </c>
      <c>
        <v>0</v>
      </c>
      <c>
        <v>0</v>
      </c>
      <c>
        <v>0</v>
      </c>
    </row>
    <row>
      <c>
        <v>2402181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35-18-A00003_SAĞLIKÇILAR L06_2307805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29.10.2022 18:39:38</t>
        </is>
      </c>
      <c>
        <is>
          <t>29.10.2022 18:56:36</t>
        </is>
      </c>
      <c>
        <v>0.282777777</v>
      </c>
      <c>
        <v>0</v>
      </c>
      <c>
        <v>0</v>
      </c>
      <c>
        <v>31</v>
      </c>
      <c>
        <v>1311</v>
      </c>
      <c>
        <v>0</v>
      </c>
      <c>
        <v>0</v>
      </c>
      <c>
        <v>0</v>
      </c>
      <c>
        <v>0</v>
      </c>
      <c>
        <v>8.766111</v>
      </c>
      <c>
        <v>370.721666</v>
      </c>
      <c>
        <v>0</v>
      </c>
      <c>
        <v>0</v>
      </c>
    </row>
    <row>
      <c>
        <v>2402183</v>
      </c>
      <c>
        <v>1</v>
      </c>
      <c>
        <is>
          <t>İZMİR</t>
        </is>
      </c>
      <c>
        <v>MENDERES</v>
      </c>
      <c>
        <is>
          <t>Dağıtım Transformatörü</t>
        </is>
      </c>
      <c t="inlineStr">
        <is>
          <t>ORTA MAHALLE  M-6 35-25-M00119_35-25-M00119_2363216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29.10.2022 18:45:23</t>
        </is>
      </c>
      <c>
        <is>
          <t>29.10.2022 20:27:28</t>
        </is>
      </c>
      <c>
        <v>1.701388888</v>
      </c>
      <c>
        <v>0</v>
      </c>
      <c>
        <v>529</v>
      </c>
      <c>
        <v>0</v>
      </c>
      <c>
        <v>0</v>
      </c>
      <c>
        <v>0</v>
      </c>
      <c>
        <v>0</v>
      </c>
      <c>
        <v>0</v>
      </c>
      <c>
        <v>900.034722</v>
      </c>
      <c>
        <v>0</v>
      </c>
      <c>
        <v>0</v>
      </c>
      <c>
        <v>0</v>
      </c>
      <c>
        <v>0</v>
      </c>
    </row>
    <row>
      <c>
        <v>2402184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L-231 35-18-L00231_950440576_950440576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18:51:48</t>
        </is>
      </c>
      <c>
        <is>
          <t>30.10.2022 00:00:42</t>
        </is>
      </c>
      <c>
        <v>5.148333333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5.148333</v>
      </c>
      <c>
        <v>0</v>
      </c>
      <c>
        <v>0</v>
      </c>
    </row>
    <row>
      <c>
        <v>2402185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PAYAMLI M-22 35-25-M00192_956646237_956646237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18:53:43</t>
        </is>
      </c>
      <c>
        <is>
          <t>29.10.2022 19:35:36</t>
        </is>
      </c>
      <c>
        <v>0.698055555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0.698056</v>
      </c>
      <c>
        <v>0</v>
      </c>
      <c>
        <v>0</v>
      </c>
      <c>
        <v>0</v>
      </c>
      <c>
        <v>0</v>
      </c>
    </row>
    <row>
      <c>
        <v>2402151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HELVACI TR-6 35-17-M00366_B_56357094_56357094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29.10.2022 19:03:37</t>
        </is>
      </c>
      <c>
        <is>
          <t>29.10.2022 20:18:23</t>
        </is>
      </c>
      <c>
        <v>1.246111111</v>
      </c>
      <c>
        <v>0</v>
      </c>
      <c>
        <v>133</v>
      </c>
      <c>
        <v>0</v>
      </c>
      <c>
        <v>0</v>
      </c>
      <c>
        <v>0</v>
      </c>
      <c>
        <v>0</v>
      </c>
      <c>
        <v>0</v>
      </c>
      <c>
        <v>165.732778</v>
      </c>
      <c>
        <v>0</v>
      </c>
      <c>
        <v>0</v>
      </c>
      <c>
        <v>0</v>
      </c>
      <c>
        <v>0</v>
      </c>
    </row>
    <row>
      <c>
        <v>2402189</v>
      </c>
      <c>
        <v>1</v>
      </c>
      <c>
        <is>
          <t>MANİSA</t>
        </is>
      </c>
      <c>
        <v>ŞEHZADELER</v>
      </c>
      <c>
        <is>
          <t>AG Fideri</t>
        </is>
      </c>
      <c t="inlineStr">
        <is>
          <t>DM-09/13-A 45-71-M00382_A_56403044_56403044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19:10:47</t>
        </is>
      </c>
      <c>
        <is>
          <t>29.10.2022 20:31:31</t>
        </is>
      </c>
      <c>
        <v>1.345555555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12.11</v>
      </c>
      <c>
        <v>0</v>
      </c>
      <c>
        <v>0</v>
      </c>
      <c>
        <v>0</v>
      </c>
      <c>
        <v>0</v>
      </c>
    </row>
    <row>
      <c>
        <v>2402188</v>
      </c>
      <c>
        <v>1</v>
      </c>
      <c>
        <is>
          <t>İZMİR</t>
        </is>
      </c>
      <c>
        <v>SELÇUK</v>
      </c>
      <c>
        <is>
          <t>Kullanıcı Bağlantı Hattı</t>
        </is>
      </c>
      <c t="inlineStr">
        <is>
          <t>DM-2/TR-2 35-13-M00059_946424866_946424866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19:12:02</t>
        </is>
      </c>
      <c>
        <is>
          <t>29.10.2022 20:27:02</t>
        </is>
      </c>
      <c>
        <v>1.25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2.5</v>
      </c>
      <c>
        <v>0</v>
      </c>
      <c>
        <v>0</v>
      </c>
    </row>
    <row>
      <c>
        <v>2402191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DİZDARLAR TR-16 35-22-M00868_ H_80027414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29.10.2022 19:24:38</t>
        </is>
      </c>
      <c>
        <is>
          <t>29.10.2022 20:17:27</t>
        </is>
      </c>
      <c>
        <v>0.880277777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19.366111</v>
      </c>
      <c>
        <v>0</v>
      </c>
      <c>
        <v>0</v>
      </c>
      <c>
        <v>0</v>
      </c>
      <c>
        <v>0</v>
      </c>
    </row>
    <row>
      <c>
        <v>2402193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L-134 DENETMENLER SİTESİ 35-14-L00134_A at2_5961771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19:41:17</t>
        </is>
      </c>
      <c>
        <is>
          <t>29.10.2022 22:03:10</t>
        </is>
      </c>
      <c>
        <v>2.364722222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11.823611</v>
      </c>
      <c>
        <v>0</v>
      </c>
      <c>
        <v>0</v>
      </c>
      <c>
        <v>0</v>
      </c>
      <c>
        <v>0</v>
      </c>
    </row>
    <row>
      <c>
        <v>2402197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K-4001 35-01-K04001_95000020060_95000020060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29.10.2022 19:50:05</t>
        </is>
      </c>
      <c>
        <is>
          <t>29.10.2022 20:55:08</t>
        </is>
      </c>
      <c>
        <v>1.084166666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14.094167</v>
      </c>
      <c>
        <v>0</v>
      </c>
      <c>
        <v>0</v>
      </c>
      <c>
        <v>0</v>
      </c>
      <c>
        <v>0</v>
      </c>
    </row>
    <row>
      <c>
        <v>2402196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M-3497 (YATIRIM REZERVE) 35-02-M03497_914975964_914975964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29.10.2022 19:50:52</t>
        </is>
      </c>
      <c>
        <is>
          <t>29.10.2022 21:44:57</t>
        </is>
      </c>
      <c>
        <v>1.901388888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1.901389</v>
      </c>
      <c>
        <v>0</v>
      </c>
      <c>
        <v>0</v>
      </c>
      <c>
        <v>0</v>
      </c>
      <c>
        <v>0</v>
      </c>
    </row>
    <row>
      <c>
        <v>2402206</v>
      </c>
      <c>
        <v>1</v>
      </c>
      <c>
        <is>
          <t>MANİSA</t>
        </is>
      </c>
      <c>
        <v>KULA</v>
      </c>
      <c>
        <is>
          <t>AG Fideri</t>
        </is>
      </c>
      <c t="inlineStr">
        <is>
          <t>NARINCALIPITRAK TR-1 45-77-L00092_D_56403889_56403889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20:40:20</t>
        </is>
      </c>
      <c>
        <is>
          <t>29.10.2022 21:16:23</t>
        </is>
      </c>
      <c>
        <v>0.600833333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42.058333</v>
      </c>
      <c>
        <v>0</v>
      </c>
      <c>
        <v>0</v>
      </c>
    </row>
    <row>
      <c>
        <v>2402210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TR-4/19 35-21-L00004_B_56357320_56357320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21:05:53</t>
        </is>
      </c>
      <c>
        <is>
          <t>29.10.2022 22:49:38</t>
        </is>
      </c>
      <c>
        <v>1.729166666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0</v>
      </c>
      <c>
        <v>0</v>
      </c>
      <c>
        <v>172.916667</v>
      </c>
      <c>
        <v>0</v>
      </c>
      <c>
        <v>0</v>
      </c>
    </row>
    <row>
      <c>
        <v>2402212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L-309 35-18-L00309_950456132_950456132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29.10.2022 21:06:03</t>
        </is>
      </c>
      <c>
        <is>
          <t>29.10.2022 23:42:30</t>
        </is>
      </c>
      <c>
        <v>2.6075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2.6075</v>
      </c>
      <c>
        <v>0</v>
      </c>
      <c>
        <v>0</v>
      </c>
    </row>
    <row>
      <c>
        <v>2402217</v>
      </c>
      <c>
        <v>1</v>
      </c>
      <c>
        <is>
          <t>MANİSA</t>
        </is>
      </c>
      <c>
        <v>DEMİRCİ</v>
      </c>
      <c>
        <is>
          <t>OG Fideri</t>
        </is>
      </c>
      <c t="inlineStr">
        <is>
          <t>YARBASAN KÖK 45-74-M00119_HatBaşıAyırıcı_77952729 M02_77952729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21:54:00</t>
        </is>
      </c>
      <c>
        <is>
          <t>29.10.2022 23:07:33</t>
        </is>
      </c>
      <c>
        <v>1.225833333</v>
      </c>
      <c>
        <v>0</v>
      </c>
      <c>
        <v>0</v>
      </c>
      <c>
        <v>0</v>
      </c>
      <c>
        <v>0</v>
      </c>
      <c>
        <v>4</v>
      </c>
      <c>
        <v>339</v>
      </c>
      <c>
        <v>0</v>
      </c>
      <c>
        <v>0</v>
      </c>
      <c>
        <v>0</v>
      </c>
      <c>
        <v>0</v>
      </c>
      <c>
        <v>4.903333</v>
      </c>
      <c>
        <v>415.5575</v>
      </c>
    </row>
    <row>
      <c>
        <v>2402218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İSMAİLBEY TR-1 45-73-M00885_B_56403618_56403618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29.10.2022 22:21:35</t>
        </is>
      </c>
      <c>
        <is>
          <t>29.10.2022 23:38:31</t>
        </is>
      </c>
      <c>
        <v>1.282222222</v>
      </c>
      <c>
        <v>0</v>
      </c>
      <c>
        <v>0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0</v>
      </c>
      <c>
        <v>0</v>
      </c>
      <c>
        <v>28.208889</v>
      </c>
    </row>
    <row>
      <c>
        <v>2402221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İSTASYONALTI KÖK 45-83-M00131_HatBaşıAyırıcı_53137017 M04_53137017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29.10.2022 23:09:59</t>
        </is>
      </c>
      <c>
        <is>
          <t>30.10.2022 00:20:54</t>
        </is>
      </c>
      <c>
        <v>1.181944444</v>
      </c>
      <c>
        <v>1</v>
      </c>
      <c>
        <v>155</v>
      </c>
      <c>
        <v>0</v>
      </c>
      <c>
        <v>0</v>
      </c>
      <c>
        <v>0</v>
      </c>
      <c>
        <v>0</v>
      </c>
      <c>
        <v>1.181944</v>
      </c>
      <c>
        <v>183.201389</v>
      </c>
      <c>
        <v>0</v>
      </c>
      <c>
        <v>0</v>
      </c>
      <c>
        <v>0</v>
      </c>
      <c>
        <v>0</v>
      </c>
    </row>
    <row>
      <c>
        <v>2402231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İM 45-72-A00003_TR-B 15.8 L09_2107696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30.10.2022 00:04:46</t>
        </is>
      </c>
      <c>
        <is>
          <t>30.10.2022 00:05:20</t>
        </is>
      </c>
      <c>
        <v>0.009444444</v>
      </c>
      <c>
        <v>271</v>
      </c>
      <c>
        <v>2088</v>
      </c>
      <c>
        <v>0</v>
      </c>
      <c>
        <v>0</v>
      </c>
      <c>
        <v>125</v>
      </c>
      <c>
        <v>1020</v>
      </c>
      <c>
        <v>2.559444</v>
      </c>
      <c>
        <v>19.719999</v>
      </c>
      <c>
        <v>0</v>
      </c>
      <c>
        <v>0</v>
      </c>
      <c>
        <v>1.180556</v>
      </c>
      <c>
        <v>9.633333</v>
      </c>
    </row>
    <row>
      <c>
        <v>2402232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45-72-A00001_TR-B L10_2058301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30.10.2022 00:05:20</t>
        </is>
      </c>
      <c>
        <is>
          <t>30.10.2022 00:07:16</t>
        </is>
      </c>
      <c>
        <v>0.032222222</v>
      </c>
      <c>
        <v>11</v>
      </c>
      <c>
        <v>25492</v>
      </c>
      <c>
        <v>0</v>
      </c>
      <c>
        <v>0</v>
      </c>
      <c>
        <v>0</v>
      </c>
      <c>
        <v>0</v>
      </c>
      <c>
        <v>0.354444</v>
      </c>
      <c>
        <v>821.408883</v>
      </c>
      <c>
        <v>0</v>
      </c>
      <c>
        <v>0</v>
      </c>
      <c>
        <v>0</v>
      </c>
      <c>
        <v>0</v>
      </c>
    </row>
    <row>
      <c>
        <v>2402230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FUNDACIK KÖK 45-75-M00068_DAĞDERE DM M05_84289409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30.10.2022 00:09:06</t>
        </is>
      </c>
      <c>
        <is>
          <t>30.10.2022 00:12:30</t>
        </is>
      </c>
      <c>
        <v>0.056666666</v>
      </c>
      <c>
        <v>0</v>
      </c>
      <c>
        <v>12</v>
      </c>
      <c>
        <v>51</v>
      </c>
      <c>
        <v>10558</v>
      </c>
      <c>
        <v>73</v>
      </c>
      <c>
        <v>9695</v>
      </c>
      <c>
        <v>0</v>
      </c>
      <c>
        <v>0.68</v>
      </c>
      <c>
        <v>2.89</v>
      </c>
      <c>
        <v>598.28666</v>
      </c>
      <c>
        <v>4.136667</v>
      </c>
      <c>
        <v>549.383327</v>
      </c>
    </row>
    <row>
      <c>
        <v>2402243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45-75-M00050_KÜREKÇİ M09_2083714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00:09:16</t>
        </is>
      </c>
      <c>
        <is>
          <t>30.10.2022 00:12:40</t>
        </is>
      </c>
      <c>
        <v>0.056666666</v>
      </c>
      <c>
        <v>0</v>
      </c>
      <c>
        <v>2</v>
      </c>
      <c>
        <v>8</v>
      </c>
      <c>
        <v>347</v>
      </c>
      <c>
        <v>16</v>
      </c>
      <c>
        <v>620</v>
      </c>
      <c>
        <v>0</v>
      </c>
      <c>
        <v>0.113333</v>
      </c>
      <c>
        <v>0.453333</v>
      </c>
      <c>
        <v>19.663333</v>
      </c>
      <c>
        <v>0.906667</v>
      </c>
      <c>
        <v>35.133333</v>
      </c>
    </row>
    <row>
      <c>
        <v>2402235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DAĞDERE DM 45-72-M00097_DAĞDERE MERKEZ M04_2106084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00:09:20</t>
        </is>
      </c>
      <c>
        <is>
          <t>30.10.2022 00:14:21</t>
        </is>
      </c>
      <c>
        <v>0.083611111</v>
      </c>
      <c>
        <v>0</v>
      </c>
      <c>
        <v>0</v>
      </c>
      <c>
        <v>7</v>
      </c>
      <c>
        <v>605</v>
      </c>
      <c>
        <v>0</v>
      </c>
      <c>
        <v>0</v>
      </c>
      <c>
        <v>0</v>
      </c>
      <c>
        <v>0</v>
      </c>
      <c>
        <v>0.585278</v>
      </c>
      <c>
        <v>50.584722</v>
      </c>
      <c>
        <v>0</v>
      </c>
      <c>
        <v>0</v>
      </c>
    </row>
    <row>
      <c>
        <v>2402239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TR-1/6 45-72-M00006_AKHİSAR İM M01_83423308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30.10.2022 00:11:16</t>
        </is>
      </c>
      <c>
        <is>
          <t>30.10.2022 00:11:50</t>
        </is>
      </c>
      <c>
        <v>0.009444444</v>
      </c>
      <c>
        <v>85</v>
      </c>
      <c>
        <v>16960</v>
      </c>
      <c>
        <v>0</v>
      </c>
      <c>
        <v>0</v>
      </c>
      <c>
        <v>0</v>
      </c>
      <c>
        <v>0</v>
      </c>
      <c>
        <v>0.802778</v>
      </c>
      <c>
        <v>160.17777</v>
      </c>
      <c>
        <v>0</v>
      </c>
      <c>
        <v>0</v>
      </c>
      <c>
        <v>0</v>
      </c>
      <c>
        <v>0</v>
      </c>
    </row>
    <row>
      <c>
        <v>2402240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M03_2055452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30.10.2022 00:12:07</t>
        </is>
      </c>
      <c>
        <is>
          <t>30.10.2022 09:56:29</t>
        </is>
      </c>
      <c>
        <v>9.739444444</v>
      </c>
      <c>
        <v>90</v>
      </c>
      <c>
        <v>200</v>
      </c>
      <c>
        <v>81</v>
      </c>
      <c>
        <v>109</v>
      </c>
      <c>
        <v>56</v>
      </c>
      <c>
        <v>0</v>
      </c>
      <c>
        <v>876.55</v>
      </c>
      <c>
        <v>1947.888889</v>
      </c>
      <c>
        <v>788.895</v>
      </c>
      <c>
        <v>1061.599444</v>
      </c>
      <c>
        <v>545.408889</v>
      </c>
      <c>
        <v>0</v>
      </c>
    </row>
    <row>
      <c>
        <v>2402259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45-72-A00006_SARUHANLI-2 M09_2055442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30.10.2022 00:15:00</t>
        </is>
      </c>
      <c>
        <is>
          <t>30.10.2022 09:50:00</t>
        </is>
      </c>
      <c>
        <v>9.583333333</v>
      </c>
      <c>
        <v>2</v>
      </c>
      <c>
        <v>9</v>
      </c>
      <c>
        <v>0</v>
      </c>
      <c>
        <v>0</v>
      </c>
      <c>
        <v>0</v>
      </c>
      <c>
        <v>0</v>
      </c>
      <c>
        <v>19.166667</v>
      </c>
      <c>
        <v>86.25</v>
      </c>
      <c>
        <v>0</v>
      </c>
      <c>
        <v>0</v>
      </c>
      <c>
        <v>0</v>
      </c>
      <c>
        <v>0</v>
      </c>
    </row>
    <row>
      <c>
        <v>2402253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45-72-A00006_AKHİSAR ŞEHİR-1 M11_2055315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00:20:26</t>
        </is>
      </c>
      <c>
        <is>
          <t>30.10.2022 01:21:35</t>
        </is>
      </c>
      <c>
        <v>1.019166666</v>
      </c>
      <c>
        <v>86</v>
      </c>
      <c>
        <v>20567</v>
      </c>
      <c>
        <v>0</v>
      </c>
      <c>
        <v>0</v>
      </c>
      <c>
        <v>0</v>
      </c>
      <c>
        <v>0</v>
      </c>
      <c>
        <v>87.648333</v>
      </c>
      <c>
        <v>20961.20082</v>
      </c>
      <c>
        <v>0</v>
      </c>
      <c>
        <v>0</v>
      </c>
      <c>
        <v>0</v>
      </c>
      <c>
        <v>0</v>
      </c>
    </row>
    <row>
      <c>
        <v>2402249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45-72-A00006_AKHİSAR ŞEHİR-2 M15_2313122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00:27:29</t>
        </is>
      </c>
      <c>
        <is>
          <t>30.10.2022 01:15:02</t>
        </is>
      </c>
      <c>
        <v>0.7925</v>
      </c>
      <c>
        <v>97</v>
      </c>
      <c>
        <v>49021</v>
      </c>
      <c>
        <v>0</v>
      </c>
      <c>
        <v>0</v>
      </c>
      <c>
        <v>0</v>
      </c>
      <c>
        <v>0</v>
      </c>
      <c>
        <v>76.8725</v>
      </c>
      <c>
        <v>38849.1425</v>
      </c>
      <c>
        <v>0</v>
      </c>
      <c>
        <v>0</v>
      </c>
      <c>
        <v>0</v>
      </c>
      <c>
        <v>0</v>
      </c>
    </row>
    <row>
      <c>
        <v>2402251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45-72-A00006_GÖRDES M05_2055449</t>
        </is>
      </c>
      <c>
        <v>TEİAŞ Hat Bakım Çalışması</v>
      </c>
      <c>
        <v>İletim</v>
      </c>
      <c>
        <v>Uzun</v>
      </c>
      <c>
        <v>Şebeke işletmecisi </v>
      </c>
      <c>
        <v>Bildirimli</v>
      </c>
      <c>
        <is>
          <t>30.10.2022 00:30:23</t>
        </is>
      </c>
      <c>
        <is>
          <t>30.10.2022 09:44:37</t>
        </is>
      </c>
      <c>
        <v>9.237222222</v>
      </c>
      <c>
        <v>0</v>
      </c>
      <c>
        <v>12</v>
      </c>
      <c>
        <v>53</v>
      </c>
      <c>
        <v>10724</v>
      </c>
      <c>
        <v>81</v>
      </c>
      <c>
        <v>10542</v>
      </c>
      <c>
        <v>0</v>
      </c>
      <c>
        <v>110.846667</v>
      </c>
      <c>
        <v>489.572778</v>
      </c>
      <c>
        <v>99059.971109</v>
      </c>
      <c>
        <v>748.215</v>
      </c>
      <c>
        <v>97378.796664</v>
      </c>
    </row>
    <row>
      <c>
        <v>2402255</v>
      </c>
      <c>
        <v>1</v>
      </c>
      <c>
        <is>
          <t>MANİSA</t>
        </is>
      </c>
      <c>
        <v>AKHİSAR</v>
      </c>
      <c>
        <is>
          <t>KÖK</t>
        </is>
      </c>
      <c t="inlineStr">
        <is>
          <t>YENİ DOĞAN KÖK 45-72-M00633_AKHİSAR TM M03_79260693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30.10.2022 00:42:36</t>
        </is>
      </c>
      <c>
        <is>
          <t>30.10.2022 00:43:10</t>
        </is>
      </c>
      <c>
        <v>0.009444444</v>
      </c>
      <c>
        <v>125</v>
      </c>
      <c>
        <v>1212</v>
      </c>
      <c>
        <v>6</v>
      </c>
      <c>
        <v>42</v>
      </c>
      <c>
        <v>22</v>
      </c>
      <c>
        <v>1054</v>
      </c>
      <c>
        <v>1.180556</v>
      </c>
      <c>
        <v>11.446666</v>
      </c>
      <c>
        <v>0.056667</v>
      </c>
      <c>
        <v>0.396667</v>
      </c>
      <c>
        <v>0.207778</v>
      </c>
      <c>
        <v>9.954444</v>
      </c>
    </row>
    <row>
      <c>
        <v>2402260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45-72-A00006_GÖLMARMARA M01_2313121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01:00:00</t>
        </is>
      </c>
      <c>
        <is>
          <t>30.10.2022 01:17:00</t>
        </is>
      </c>
      <c>
        <v>0.283333333</v>
      </c>
      <c>
        <v>126</v>
      </c>
      <c>
        <v>1213</v>
      </c>
      <c>
        <v>6</v>
      </c>
      <c>
        <v>42</v>
      </c>
      <c>
        <v>22</v>
      </c>
      <c>
        <v>1054</v>
      </c>
      <c>
        <v>35.7</v>
      </c>
      <c>
        <v>343.683333</v>
      </c>
      <c>
        <v>1.7</v>
      </c>
      <c>
        <v>11.9</v>
      </c>
      <c>
        <v>6.233333</v>
      </c>
      <c>
        <v>298.633333</v>
      </c>
    </row>
    <row>
      <c>
        <v>2402257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35-03-A00003_Buca-2 K04_2311764</t>
        </is>
      </c>
      <c>
        <v>Manevra</v>
      </c>
      <c>
        <v>Dağıtım-OG</v>
      </c>
      <c>
        <v>Kısa</v>
      </c>
      <c>
        <v>Şebeke işletmecisi </v>
      </c>
      <c>
        <v>Bildirimli</v>
      </c>
      <c>
        <is>
          <t>30.10.2022 01:02:30</t>
        </is>
      </c>
      <c>
        <is>
          <t>30.10.2022 01:04:00</t>
        </is>
      </c>
      <c>
        <v>0.025</v>
      </c>
      <c>
        <v>5</v>
      </c>
      <c>
        <v>8658</v>
      </c>
      <c>
        <v>0</v>
      </c>
      <c>
        <v>0</v>
      </c>
      <c>
        <v>0</v>
      </c>
      <c>
        <v>0</v>
      </c>
      <c>
        <v>0.125</v>
      </c>
      <c>
        <v>216.45</v>
      </c>
      <c>
        <v>0</v>
      </c>
      <c>
        <v>0</v>
      </c>
      <c>
        <v>0</v>
      </c>
      <c>
        <v>0</v>
      </c>
    </row>
    <row>
      <c>
        <v>2402262</v>
      </c>
      <c>
        <v>1</v>
      </c>
      <c>
        <is>
          <t>İZMİR</t>
        </is>
      </c>
      <c>
        <v>BUCA</v>
      </c>
      <c>
        <is>
          <t>TM Fideri</t>
        </is>
      </c>
      <c t="inlineStr">
        <is>
          <t>BUCA TM 35-03-A00003_Buca-16 K16_2311893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30.10.2022 01:32:26</t>
        </is>
      </c>
      <c>
        <is>
          <t>30.10.2022 01:43:00</t>
        </is>
      </c>
      <c>
        <v>0.176111111</v>
      </c>
      <c>
        <v>3</v>
      </c>
      <c>
        <v>3226</v>
      </c>
      <c>
        <v>0</v>
      </c>
      <c>
        <v>0</v>
      </c>
      <c>
        <v>0</v>
      </c>
      <c>
        <v>0</v>
      </c>
      <c>
        <v>0.528333</v>
      </c>
      <c>
        <v>568.134444</v>
      </c>
      <c>
        <v>0</v>
      </c>
      <c>
        <v>0</v>
      </c>
      <c>
        <v>0</v>
      </c>
      <c>
        <v>0</v>
      </c>
    </row>
    <row>
      <c>
        <v>2402268</v>
      </c>
      <c>
        <v>1</v>
      </c>
      <c>
        <is>
          <t>İZMİR</t>
        </is>
      </c>
      <c>
        <v>GAZİEMİR</v>
      </c>
      <c>
        <is>
          <t>Kullanıcı Bağlantı Hattı</t>
        </is>
      </c>
      <c t="inlineStr">
        <is>
          <t>K-1723 35-08-K01723_97847480_97847480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02:14:09</t>
        </is>
      </c>
      <c>
        <is>
          <t>30.10.2022 04:13:13</t>
        </is>
      </c>
      <c>
        <v>1.984444444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1.984444</v>
      </c>
      <c>
        <v>0</v>
      </c>
      <c>
        <v>0</v>
      </c>
      <c>
        <v>0</v>
      </c>
      <c>
        <v>0</v>
      </c>
    </row>
    <row>
      <c>
        <v>2402284</v>
      </c>
      <c>
        <v>1</v>
      </c>
      <c>
        <is>
          <t>MANİSA</t>
        </is>
      </c>
      <c>
        <v>TURGUTLU</v>
      </c>
      <c>
        <is>
          <t>OG Fideri</t>
        </is>
      </c>
      <c t="inlineStr">
        <is>
          <t>TR-2/3 45-83-L00003_TR-2/2 L03_72148298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05:15:06</t>
        </is>
      </c>
      <c>
        <is>
          <t>30.10.2022 07:06:26</t>
        </is>
      </c>
      <c>
        <v>1.855555555</v>
      </c>
      <c>
        <v>28</v>
      </c>
      <c>
        <v>8142</v>
      </c>
      <c>
        <v>0</v>
      </c>
      <c>
        <v>0</v>
      </c>
      <c>
        <v>0</v>
      </c>
      <c>
        <v>0</v>
      </c>
      <c>
        <v>51.955556</v>
      </c>
      <c>
        <v>15107.933329</v>
      </c>
      <c>
        <v>0</v>
      </c>
      <c>
        <v>0</v>
      </c>
      <c>
        <v>0</v>
      </c>
      <c>
        <v>0</v>
      </c>
    </row>
    <row>
      <c>
        <v>2402288</v>
      </c>
      <c>
        <v>1</v>
      </c>
      <c>
        <is>
          <t>MANİSA</t>
        </is>
      </c>
      <c>
        <v>TURGUTLU</v>
      </c>
      <c>
        <is>
          <t>DM</t>
        </is>
      </c>
      <c t="inlineStr">
        <is>
          <t>AVŞAR İM 45-83-A00002_E KOLU L02_81661032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05:40:09</t>
        </is>
      </c>
      <c>
        <is>
          <t>30.10.2022 07:00:11</t>
        </is>
      </c>
      <c>
        <v>1.333888888</v>
      </c>
      <c>
        <v>30</v>
      </c>
      <c>
        <v>8200</v>
      </c>
      <c>
        <v>0</v>
      </c>
      <c>
        <v>0</v>
      </c>
      <c>
        <v>0</v>
      </c>
      <c>
        <v>0</v>
      </c>
      <c>
        <v>40.016667</v>
      </c>
      <c>
        <v>10937.888882</v>
      </c>
      <c>
        <v>0</v>
      </c>
      <c>
        <v>0</v>
      </c>
      <c>
        <v>0</v>
      </c>
      <c>
        <v>0</v>
      </c>
    </row>
    <row>
      <c>
        <v>2402304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M08_2329824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07:43:20</t>
        </is>
      </c>
      <c>
        <is>
          <t>30.10.2022 08:48:54</t>
        </is>
      </c>
      <c>
        <v>1.092777777</v>
      </c>
      <c>
        <v>146</v>
      </c>
      <c>
        <v>412</v>
      </c>
      <c>
        <v>0</v>
      </c>
      <c>
        <v>0</v>
      </c>
      <c>
        <v>0</v>
      </c>
      <c>
        <v>0</v>
      </c>
      <c>
        <v>159.545555</v>
      </c>
      <c>
        <v>450.224444</v>
      </c>
      <c>
        <v>0</v>
      </c>
      <c>
        <v>0</v>
      </c>
      <c>
        <v>0</v>
      </c>
      <c>
        <v>0</v>
      </c>
    </row>
    <row>
      <c>
        <v>2402308</v>
      </c>
      <c>
        <v>1</v>
      </c>
      <c>
        <is>
          <t>İZMİR</t>
        </is>
      </c>
      <c>
        <v>MENDERES</v>
      </c>
      <c>
        <is>
          <t>Kullanıcı Bağlantı Hattı</t>
        </is>
      </c>
      <c t="inlineStr">
        <is>
          <t>DM-3/TR-24 (ESKİ TR-56) 35-22-M00056_955285439_955285439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07:53:48</t>
        </is>
      </c>
      <c>
        <is>
          <t>30.10.2022 11:04:19</t>
        </is>
      </c>
      <c>
        <v>3.175277777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34.928056</v>
      </c>
      <c>
        <v>0</v>
      </c>
      <c>
        <v>0</v>
      </c>
      <c>
        <v>0</v>
      </c>
      <c>
        <v>0</v>
      </c>
    </row>
    <row>
      <c>
        <v>2402309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KARAOĞLANLI TR-1 KÖK 45-71-M00091_BOZKÖY ÇIKIŞ M03_61195479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07:58:46</t>
        </is>
      </c>
      <c>
        <is>
          <t>30.10.2022 10:12:16</t>
        </is>
      </c>
      <c>
        <v>2.225</v>
      </c>
      <c>
        <v>336</v>
      </c>
      <c>
        <v>1775</v>
      </c>
      <c>
        <v>0</v>
      </c>
      <c>
        <v>0</v>
      </c>
      <c>
        <v>0</v>
      </c>
      <c>
        <v>0</v>
      </c>
      <c>
        <v>747.6</v>
      </c>
      <c>
        <v>3949.375</v>
      </c>
      <c>
        <v>0</v>
      </c>
      <c>
        <v>0</v>
      </c>
      <c>
        <v>0</v>
      </c>
      <c>
        <v>0</v>
      </c>
    </row>
    <row>
      <c>
        <v>2402318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08:19:03</t>
        </is>
      </c>
      <c>
        <is>
          <t>30.10.2022 08:33:00</t>
        </is>
      </c>
      <c>
        <v>0.2325</v>
      </c>
      <c>
        <v>0</v>
      </c>
      <c>
        <v>0</v>
      </c>
      <c>
        <v>3</v>
      </c>
      <c>
        <v>0</v>
      </c>
      <c>
        <v>243</v>
      </c>
      <c>
        <v>1341</v>
      </c>
      <c>
        <v>0</v>
      </c>
      <c>
        <v>0</v>
      </c>
      <c>
        <v>0.6975</v>
      </c>
      <c>
        <v>0</v>
      </c>
      <c>
        <v>56.4975</v>
      </c>
      <c>
        <v>311.7825</v>
      </c>
    </row>
    <row>
      <c>
        <v>2402323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KEMALİYE DM (TR-1) 45-73-M00150_İSMETİYE M02_66716001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08:20:15</t>
        </is>
      </c>
      <c>
        <is>
          <t>30.10.2022 09:31:07</t>
        </is>
      </c>
      <c>
        <v>1.181111111</v>
      </c>
      <c>
        <v>0</v>
      </c>
      <c>
        <v>1</v>
      </c>
      <c>
        <v>43</v>
      </c>
      <c>
        <v>19</v>
      </c>
      <c>
        <v>146</v>
      </c>
      <c>
        <v>537</v>
      </c>
      <c>
        <v>0</v>
      </c>
      <c>
        <v>1.181111</v>
      </c>
      <c>
        <v>50.787778</v>
      </c>
      <c>
        <v>22.441111</v>
      </c>
      <c>
        <v>172.442222</v>
      </c>
      <c>
        <v>634.256667</v>
      </c>
    </row>
    <row>
      <c>
        <v>2402316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PINARLI KÖK 35-20-M00085_TR-2 - TR-3 M03_72358871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08:20:44</t>
        </is>
      </c>
      <c>
        <is>
          <t>30.10.2022 09:02:49</t>
        </is>
      </c>
      <c>
        <v>0.701388888</v>
      </c>
      <c>
        <v>0</v>
      </c>
      <c>
        <v>0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0</v>
      </c>
      <c>
        <v>0</v>
      </c>
      <c>
        <v>85.569444</v>
      </c>
    </row>
    <row>
      <c>
        <v>2402315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OKLUİSA KÖK 45-81-M00046_KAZIKLI GRUP M05_71994465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08:22:40</t>
        </is>
      </c>
      <c>
        <is>
          <t>30.10.2022 08:37:28</t>
        </is>
      </c>
      <c>
        <v>0.246666666</v>
      </c>
      <c>
        <v>0</v>
      </c>
      <c>
        <v>0</v>
      </c>
      <c>
        <v>3</v>
      </c>
      <c>
        <v>347</v>
      </c>
      <c>
        <v>12</v>
      </c>
      <c>
        <v>579</v>
      </c>
      <c>
        <v>0</v>
      </c>
      <c>
        <v>0</v>
      </c>
      <c>
        <v>0.74</v>
      </c>
      <c>
        <v>85.593333</v>
      </c>
      <c>
        <v>2.96</v>
      </c>
      <c>
        <v>142.82</v>
      </c>
    </row>
    <row>
      <c>
        <v>2402319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M-3550(YATIRIM REZERVE) 35-02-M03550_C_56371943_56371943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30.10.2022 08:24:12</t>
        </is>
      </c>
      <c>
        <is>
          <t>30.10.2022 09:30:51</t>
        </is>
      </c>
      <c>
        <v>1.110833333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124.413333</v>
      </c>
      <c>
        <v>0</v>
      </c>
      <c>
        <v>0</v>
      </c>
      <c>
        <v>0</v>
      </c>
      <c>
        <v>0</v>
      </c>
    </row>
    <row>
      <c>
        <v>2402324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DM-18/06 (DEREKENARI) 45-71-M00256_953223137_953223137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08:28:42</t>
        </is>
      </c>
      <c>
        <is>
          <t>30.10.2022 11:12:28</t>
        </is>
      </c>
      <c>
        <v>2.729444444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57.318333</v>
      </c>
      <c>
        <v>0</v>
      </c>
      <c>
        <v>0</v>
      </c>
      <c>
        <v>0</v>
      </c>
      <c>
        <v>0</v>
      </c>
    </row>
    <row>
      <c>
        <v>2402322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K-4275 35-03-K04275_911822014_911822014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30.10.2022 08:30:43</t>
        </is>
      </c>
      <c>
        <is>
          <t>30.10.2022 10:17:02</t>
        </is>
      </c>
      <c>
        <v>1.771944444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5.315833</v>
      </c>
      <c>
        <v>0</v>
      </c>
      <c>
        <v>0</v>
      </c>
      <c>
        <v>0</v>
      </c>
      <c>
        <v>0</v>
      </c>
    </row>
    <row>
      <c>
        <v>2402326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ZEYTİNDAĞ HALİMAĞA ÇİFTLİĞİ SULAMA TR 35-16-M00182_DIREK TIPI TRAFO HUCRESI H01_2042505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08:41:25</t>
        </is>
      </c>
      <c>
        <is>
          <t>30.10.2022 12:32:40</t>
        </is>
      </c>
      <c>
        <v>3.854166666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42.395833</v>
      </c>
      <c>
        <v>0</v>
      </c>
      <c>
        <v>0</v>
      </c>
    </row>
    <row>
      <c>
        <v>2402331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K-1521 35-01-K01521_911371347_911371347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08:53:35</t>
        </is>
      </c>
      <c>
        <is>
          <t>30.10.2022 09:47:30</t>
        </is>
      </c>
      <c>
        <v>0.898611111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5.391667</v>
      </c>
      <c>
        <v>0</v>
      </c>
      <c>
        <v>0</v>
      </c>
      <c>
        <v>0</v>
      </c>
      <c>
        <v>0</v>
      </c>
    </row>
    <row>
      <c>
        <v>2402329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AHMETBEYLER DM 35-16-M00154_YUKARI KIRIKLAR M08_82965210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08:54:45</t>
        </is>
      </c>
      <c>
        <is>
          <t>30.10.2022 09:11:34</t>
        </is>
      </c>
      <c>
        <v>0.280277777</v>
      </c>
      <c>
        <v>26</v>
      </c>
      <c>
        <v>370</v>
      </c>
      <c>
        <v>0</v>
      </c>
      <c>
        <v>0</v>
      </c>
      <c>
        <v>0</v>
      </c>
      <c>
        <v>53</v>
      </c>
      <c>
        <v>7.287222</v>
      </c>
      <c>
        <v>103.702777</v>
      </c>
      <c>
        <v>0</v>
      </c>
      <c>
        <v>0</v>
      </c>
      <c>
        <v>0</v>
      </c>
      <c>
        <v>14.854722</v>
      </c>
    </row>
    <row>
      <c>
        <v>2402334</v>
      </c>
      <c>
        <v>1</v>
      </c>
      <c>
        <is>
          <t>İZMİR</t>
        </is>
      </c>
      <c>
        <v>ALİAĞA</v>
      </c>
      <c>
        <is>
          <t>KÖK</t>
        </is>
      </c>
      <c t="inlineStr">
        <is>
          <t>GEMİ SÖKÜM(M-130) TR 35-17-M00130_ANADOLU M05_79389034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08:56:01</t>
        </is>
      </c>
      <c>
        <is>
          <t>30.10.2022 09:34:51</t>
        </is>
      </c>
      <c>
        <v>0.647222222</v>
      </c>
      <c>
        <v>25</v>
      </c>
      <c>
        <v>0</v>
      </c>
      <c>
        <v>0</v>
      </c>
      <c>
        <v>0</v>
      </c>
      <c>
        <v>0</v>
      </c>
      <c>
        <v>0</v>
      </c>
      <c>
        <v>16.180556</v>
      </c>
      <c>
        <v>0</v>
      </c>
      <c>
        <v>0</v>
      </c>
      <c>
        <v>0</v>
      </c>
      <c>
        <v>0</v>
      </c>
      <c>
        <v>0</v>
      </c>
    </row>
    <row>
      <c>
        <v>2402330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45-82-M00070_TR-38 M06_2092857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08:56:47</t>
        </is>
      </c>
      <c>
        <is>
          <t>30.10.2022 17:25:02</t>
        </is>
      </c>
      <c>
        <v>8.470833333</v>
      </c>
      <c>
        <v>2</v>
      </c>
      <c>
        <v>5113</v>
      </c>
      <c>
        <v>0</v>
      </c>
      <c>
        <v>0</v>
      </c>
      <c>
        <v>0</v>
      </c>
      <c>
        <v>0</v>
      </c>
      <c>
        <v>16.941667</v>
      </c>
      <c>
        <v>43311.370832</v>
      </c>
      <c>
        <v>0</v>
      </c>
      <c>
        <v>0</v>
      </c>
      <c>
        <v>0</v>
      </c>
      <c>
        <v>0</v>
      </c>
    </row>
    <row>
      <c>
        <v>2402332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SÜLEYMANLI KÖK 35-28-M00606_BOZALAN M04_66870996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08:59:27</t>
        </is>
      </c>
      <c>
        <is>
          <t>30.10.2022 15:40:54</t>
        </is>
      </c>
      <c>
        <v>6.690833333</v>
      </c>
      <c>
        <v>33</v>
      </c>
      <c>
        <v>847</v>
      </c>
      <c>
        <v>0</v>
      </c>
      <c>
        <v>0</v>
      </c>
      <c>
        <v>0</v>
      </c>
      <c>
        <v>0</v>
      </c>
      <c>
        <v>220.7975</v>
      </c>
      <c>
        <v>5667.135833</v>
      </c>
      <c>
        <v>0</v>
      </c>
      <c>
        <v>0</v>
      </c>
      <c>
        <v>0</v>
      </c>
      <c>
        <v>0</v>
      </c>
    </row>
    <row>
      <c>
        <v>2402337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M15_2328470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30.10.2022 09:01:09</t>
        </is>
      </c>
      <c>
        <is>
          <t>30.10.2022 09:12:48</t>
        </is>
      </c>
      <c>
        <v>0.194166666</v>
      </c>
      <c>
        <v>47</v>
      </c>
      <c>
        <v>1516</v>
      </c>
      <c>
        <v>0</v>
      </c>
      <c>
        <v>0</v>
      </c>
      <c>
        <v>0</v>
      </c>
      <c>
        <v>0</v>
      </c>
      <c>
        <v>9.125833</v>
      </c>
      <c>
        <v>294.356666</v>
      </c>
      <c>
        <v>0</v>
      </c>
      <c>
        <v>0</v>
      </c>
      <c>
        <v>0</v>
      </c>
      <c>
        <v>0</v>
      </c>
    </row>
    <row>
      <c>
        <v>2402336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TR-1 45-78-L00001_49381704_60985007_60985007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09:01:45</t>
        </is>
      </c>
      <c>
        <is>
          <t>30.10.2022 10:59:23</t>
        </is>
      </c>
      <c>
        <v>1.960555555</v>
      </c>
      <c>
        <v>0</v>
      </c>
      <c>
        <v>139</v>
      </c>
      <c>
        <v>0</v>
      </c>
      <c>
        <v>0</v>
      </c>
      <c>
        <v>0</v>
      </c>
      <c>
        <v>0</v>
      </c>
      <c>
        <v>0</v>
      </c>
      <c>
        <v>272.517222</v>
      </c>
      <c>
        <v>0</v>
      </c>
      <c>
        <v>0</v>
      </c>
      <c>
        <v>0</v>
      </c>
      <c>
        <v>0</v>
      </c>
    </row>
    <row>
      <c>
        <v>2402335</v>
      </c>
      <c>
        <v>1</v>
      </c>
      <c>
        <is>
          <t>MANİSA</t>
        </is>
      </c>
      <c>
        <v>KULA</v>
      </c>
      <c>
        <is>
          <t>KÖK</t>
        </is>
      </c>
      <c t="inlineStr">
        <is>
          <t>DEREKÖY KÖK 45-77-L00290_YURTBAŞI L05_2334410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09:04:05</t>
        </is>
      </c>
      <c>
        <is>
          <t>30.10.2022 16:44:00</t>
        </is>
      </c>
      <c>
        <v>7.665277777</v>
      </c>
      <c>
        <v>0</v>
      </c>
      <c>
        <v>1</v>
      </c>
      <c>
        <v>0</v>
      </c>
      <c>
        <v>0</v>
      </c>
      <c>
        <v>89</v>
      </c>
      <c>
        <v>777</v>
      </c>
      <c>
        <v>0</v>
      </c>
      <c>
        <v>7.665278</v>
      </c>
      <c>
        <v>0</v>
      </c>
      <c>
        <v>0</v>
      </c>
      <c>
        <v>682.209722</v>
      </c>
      <c>
        <v>5955.920833</v>
      </c>
    </row>
    <row>
      <c>
        <v>2402340</v>
      </c>
      <c>
        <v>1</v>
      </c>
      <c>
        <is>
          <t>İZMİR</t>
        </is>
      </c>
      <c>
        <v>BAYINDIR</v>
      </c>
      <c>
        <is>
          <t>DM</t>
        </is>
      </c>
      <c t="inlineStr">
        <is>
          <t>BAYINDIR İM 35-20-A00001_GENCER L14_2313511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09:04:08</t>
        </is>
      </c>
      <c>
        <is>
          <t>30.10.2022 12:05:32</t>
        </is>
      </c>
      <c>
        <v>3.023333333</v>
      </c>
      <c>
        <v>0</v>
      </c>
      <c>
        <v>226</v>
      </c>
      <c>
        <v>4</v>
      </c>
      <c>
        <v>191</v>
      </c>
      <c>
        <v>0</v>
      </c>
      <c>
        <v>0</v>
      </c>
      <c>
        <v>0</v>
      </c>
      <c>
        <v>683.273333</v>
      </c>
      <c>
        <v>12.093333</v>
      </c>
      <c>
        <v>577.456667</v>
      </c>
      <c>
        <v>0</v>
      </c>
      <c>
        <v>0</v>
      </c>
    </row>
    <row>
      <c>
        <v>2402342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SEYREK TR-2/1 35-28-M00378_953379150_953379150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30.10.2022 09:05:02</t>
        </is>
      </c>
      <c>
        <is>
          <t>30.10.2022 10:01:14</t>
        </is>
      </c>
      <c>
        <v>0.936666666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8.43</v>
      </c>
      <c>
        <v>0</v>
      </c>
      <c>
        <v>0</v>
      </c>
      <c>
        <v>0</v>
      </c>
      <c>
        <v>0</v>
      </c>
    </row>
    <row>
      <c>
        <v>2402343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TR-1/8 45-83-M00008_48103883_56386261_56386261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09:05:20</t>
        </is>
      </c>
      <c>
        <is>
          <t>30.10.2022 12:28:24</t>
        </is>
      </c>
      <c>
        <v>3.384444444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6.768889</v>
      </c>
      <c>
        <v>0</v>
      </c>
      <c>
        <v>0</v>
      </c>
      <c>
        <v>0</v>
      </c>
      <c>
        <v>0</v>
      </c>
    </row>
    <row>
      <c>
        <v>2402346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GÖKÇEN İM 35-29-A00004_GÖKÇEN ŞEHİR L15_2329146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09:07:15</t>
        </is>
      </c>
      <c>
        <is>
          <t>30.10.2022 16:58:06</t>
        </is>
      </c>
      <c>
        <v>7.8475</v>
      </c>
      <c>
        <v>10</v>
      </c>
      <c>
        <v>736</v>
      </c>
      <c>
        <v>0</v>
      </c>
      <c>
        <v>0</v>
      </c>
      <c>
        <v>1</v>
      </c>
      <c>
        <v>474</v>
      </c>
      <c>
        <v>78.475</v>
      </c>
      <c>
        <v>5775.76</v>
      </c>
      <c>
        <v>0</v>
      </c>
      <c>
        <v>0</v>
      </c>
      <c>
        <v>7.8475</v>
      </c>
      <c>
        <v>3719.715</v>
      </c>
    </row>
    <row>
      <c>
        <v>2402347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M-1335 KAYADİBİ KÖK 35-02-M01335_M-1157 KARAÇAM M05_2319919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09:07:22</t>
        </is>
      </c>
      <c>
        <is>
          <t>30.10.2022 13:02:22</t>
        </is>
      </c>
      <c>
        <v>3.916666666</v>
      </c>
      <c>
        <v>55</v>
      </c>
      <c>
        <v>883</v>
      </c>
      <c>
        <v>0</v>
      </c>
      <c>
        <v>0</v>
      </c>
      <c>
        <v>0</v>
      </c>
      <c>
        <v>0</v>
      </c>
      <c>
        <v>215.416667</v>
      </c>
      <c>
        <v>3458.416666</v>
      </c>
      <c>
        <v>0</v>
      </c>
      <c>
        <v>0</v>
      </c>
      <c>
        <v>0</v>
      </c>
      <c>
        <v>0</v>
      </c>
    </row>
    <row>
      <c>
        <v>2402338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TR-1 35-22-M00229_DIREK TIPI TRAFO HUCRESI H01_2102571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09:08:00</t>
        </is>
      </c>
      <c>
        <is>
          <t>30.10.2022 18:05:14</t>
        </is>
      </c>
      <c>
        <v>8.953888888</v>
      </c>
      <c>
        <v>0</v>
      </c>
      <c>
        <v>118</v>
      </c>
      <c>
        <v>0</v>
      </c>
      <c>
        <v>0</v>
      </c>
      <c>
        <v>0</v>
      </c>
      <c>
        <v>0</v>
      </c>
      <c>
        <v>0</v>
      </c>
      <c>
        <v>1056.558889</v>
      </c>
      <c>
        <v>0</v>
      </c>
      <c>
        <v>0</v>
      </c>
      <c>
        <v>0</v>
      </c>
      <c>
        <v>0</v>
      </c>
    </row>
    <row>
      <c>
        <v>2402431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MERKEZ DM-2 45-82-M00070_TR-44 M07_2322048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09:08:00</t>
        </is>
      </c>
      <c>
        <is>
          <t>30.10.2022 17:24:24</t>
        </is>
      </c>
      <c>
        <v>8.273333333</v>
      </c>
      <c>
        <v>24</v>
      </c>
      <c>
        <v>350</v>
      </c>
      <c>
        <v>0</v>
      </c>
      <c>
        <v>0</v>
      </c>
      <c>
        <v>0</v>
      </c>
      <c>
        <v>0</v>
      </c>
      <c>
        <v>198.56</v>
      </c>
      <c>
        <v>2895.666667</v>
      </c>
      <c>
        <v>0</v>
      </c>
      <c>
        <v>0</v>
      </c>
      <c>
        <v>0</v>
      </c>
      <c>
        <v>0</v>
      </c>
    </row>
    <row>
      <c>
        <v>2402344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45-71-M00185_DAĞYENİCE M07_72256967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09:09:00</t>
        </is>
      </c>
      <c>
        <is>
          <t>30.10.2022 17:00:48</t>
        </is>
      </c>
      <c>
        <v>7.863333333</v>
      </c>
      <c>
        <v>4</v>
      </c>
      <c>
        <v>385</v>
      </c>
      <c>
        <v>0</v>
      </c>
      <c>
        <v>0</v>
      </c>
      <c>
        <v>11</v>
      </c>
      <c>
        <v>965</v>
      </c>
      <c>
        <v>31.453333</v>
      </c>
      <c>
        <v>3027.383333</v>
      </c>
      <c>
        <v>0</v>
      </c>
      <c>
        <v>0</v>
      </c>
      <c>
        <v>86.496667</v>
      </c>
      <c>
        <v>7588.116666</v>
      </c>
    </row>
    <row>
      <c>
        <v>2402350</v>
      </c>
      <c>
        <v>1</v>
      </c>
      <c>
        <is>
          <t>İZMİR</t>
        </is>
      </c>
      <c>
        <v>TİRE</v>
      </c>
      <c>
        <is>
          <t>DM</t>
        </is>
      </c>
      <c t="inlineStr">
        <is>
          <t>TİRE İM-DM-1 35-29-A00001_DEREBAŞI M25_2059028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09:09:00</t>
        </is>
      </c>
      <c>
        <is>
          <t>30.10.2022 09:13:58</t>
        </is>
      </c>
      <c>
        <v>0.082777777</v>
      </c>
      <c>
        <v>41</v>
      </c>
      <c>
        <v>101</v>
      </c>
      <c>
        <v>0</v>
      </c>
      <c>
        <v>0</v>
      </c>
      <c>
        <v>0</v>
      </c>
      <c>
        <v>0</v>
      </c>
      <c>
        <v>3.393889</v>
      </c>
      <c>
        <v>8.360555</v>
      </c>
      <c>
        <v>0</v>
      </c>
      <c>
        <v>0</v>
      </c>
      <c>
        <v>0</v>
      </c>
      <c>
        <v>0</v>
      </c>
    </row>
    <row>
      <c>
        <v>2402356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TR-4 35-22-M00228_DIREK TIPI TRAFO HUCRESI H01_2102572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09:09:00</t>
        </is>
      </c>
      <c>
        <is>
          <t>30.10.2022 18:04:29</t>
        </is>
      </c>
      <c>
        <v>8.924722222</v>
      </c>
      <c>
        <v>0</v>
      </c>
      <c>
        <v>130</v>
      </c>
      <c>
        <v>0</v>
      </c>
      <c>
        <v>0</v>
      </c>
      <c>
        <v>0</v>
      </c>
      <c>
        <v>0</v>
      </c>
      <c>
        <v>0</v>
      </c>
      <c>
        <v>1160.213889</v>
      </c>
      <c>
        <v>0</v>
      </c>
      <c>
        <v>0</v>
      </c>
      <c>
        <v>0</v>
      </c>
      <c>
        <v>0</v>
      </c>
    </row>
    <row>
      <c>
        <v>2402352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45-72-A00006_AKHİSAR ŞEHİR-1 M11_2055315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09:10:29</t>
        </is>
      </c>
      <c>
        <is>
          <t>30.10.2022 09:42:22</t>
        </is>
      </c>
      <c>
        <v>0.531388888</v>
      </c>
      <c>
        <v>86</v>
      </c>
      <c>
        <v>20567</v>
      </c>
      <c>
        <v>0</v>
      </c>
      <c>
        <v>0</v>
      </c>
      <c>
        <v>0</v>
      </c>
      <c>
        <v>0</v>
      </c>
      <c>
        <v>45.699444</v>
      </c>
      <c>
        <v>10929.075259</v>
      </c>
      <c>
        <v>0</v>
      </c>
      <c>
        <v>0</v>
      </c>
      <c>
        <v>0</v>
      </c>
      <c>
        <v>0</v>
      </c>
    </row>
    <row>
      <c>
        <v>2402360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OĞLANANASI TR-5 KÖK 35-22-M00092_OĞLANANASI TR-7 M07_89600659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09:10:55</t>
        </is>
      </c>
      <c>
        <is>
          <t>30.10.2022 09:47:22</t>
        </is>
      </c>
      <c>
        <v>0.6075</v>
      </c>
      <c>
        <v>44</v>
      </c>
      <c>
        <v>442</v>
      </c>
      <c>
        <v>0</v>
      </c>
      <c>
        <v>0</v>
      </c>
      <c>
        <v>0</v>
      </c>
      <c>
        <v>0</v>
      </c>
      <c>
        <v>26.73</v>
      </c>
      <c>
        <v>268.515</v>
      </c>
      <c>
        <v>0</v>
      </c>
      <c>
        <v>0</v>
      </c>
      <c>
        <v>0</v>
      </c>
      <c>
        <v>0</v>
      </c>
    </row>
    <row>
      <c>
        <v>2402354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35-13-A00004_ŞEHİR-1 L03_65986071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09:12:09</t>
        </is>
      </c>
      <c>
        <is>
          <t>30.10.2022 12:20:40</t>
        </is>
      </c>
      <c>
        <v>3.141944444</v>
      </c>
      <c>
        <v>0</v>
      </c>
      <c>
        <v>1</v>
      </c>
      <c>
        <v>2</v>
      </c>
      <c>
        <v>8226</v>
      </c>
      <c>
        <v>0</v>
      </c>
      <c>
        <v>0</v>
      </c>
      <c>
        <v>0</v>
      </c>
      <c>
        <v>3.141944</v>
      </c>
      <c>
        <v>6.283889</v>
      </c>
      <c>
        <v>25845.634996</v>
      </c>
      <c>
        <v>0</v>
      </c>
      <c>
        <v>0</v>
      </c>
    </row>
    <row>
      <c>
        <v>2402355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45-72-A00006_AKHİSAR ŞEHİR-2 M15_2313122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09:12:55</t>
        </is>
      </c>
      <c>
        <is>
          <t>30.10.2022 09:46:24</t>
        </is>
      </c>
      <c>
        <v>0.558055555</v>
      </c>
      <c>
        <v>98</v>
      </c>
      <c>
        <v>48461</v>
      </c>
      <c>
        <v>0</v>
      </c>
      <c>
        <v>0</v>
      </c>
      <c>
        <v>0</v>
      </c>
      <c>
        <v>0</v>
      </c>
      <c>
        <v>54.689444</v>
      </c>
      <c>
        <v>27043.930251</v>
      </c>
      <c>
        <v>0</v>
      </c>
      <c>
        <v>0</v>
      </c>
      <c>
        <v>0</v>
      </c>
      <c>
        <v>0</v>
      </c>
    </row>
    <row>
      <c>
        <v>2402357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TR-2 35-22-M00227_DIREK TIPI TRAFO HUCRESI H01_2125271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09:13:59</t>
        </is>
      </c>
      <c>
        <is>
          <t>30.10.2022 18:06:04</t>
        </is>
      </c>
      <c>
        <v>8.868055555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1809.083333</v>
      </c>
      <c>
        <v>0</v>
      </c>
      <c>
        <v>0</v>
      </c>
      <c>
        <v>0</v>
      </c>
      <c>
        <v>0</v>
      </c>
    </row>
    <row>
      <c>
        <v>2402362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TR-3 35-22-M00226_DIREK TIPI TRAFO HUCRESI H01_2102569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09:15:16</t>
        </is>
      </c>
      <c>
        <is>
          <t>30.10.2022 18:06:56</t>
        </is>
      </c>
      <c>
        <v>8.861111111</v>
      </c>
      <c>
        <v>0</v>
      </c>
      <c>
        <v>125</v>
      </c>
      <c>
        <v>0</v>
      </c>
      <c>
        <v>0</v>
      </c>
      <c>
        <v>0</v>
      </c>
      <c>
        <v>0</v>
      </c>
      <c>
        <v>0</v>
      </c>
      <c>
        <v>1107.638889</v>
      </c>
      <c>
        <v>0</v>
      </c>
      <c>
        <v>0</v>
      </c>
      <c>
        <v>0</v>
      </c>
      <c>
        <v>0</v>
      </c>
    </row>
    <row>
      <c>
        <v>2402363</v>
      </c>
      <c>
        <v>1</v>
      </c>
      <c>
        <is>
          <t>İZMİR</t>
        </is>
      </c>
      <c>
        <v>KARABURUN</v>
      </c>
      <c>
        <is>
          <t>DM</t>
        </is>
      </c>
      <c t="inlineStr">
        <is>
          <t>KARABURUN MERKEZ DM 35-21-L00002_KARABURUN TR-4/18 İSKELE L04_72170453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09:15:27</t>
        </is>
      </c>
      <c>
        <is>
          <t>30.10.2022 16:08:10</t>
        </is>
      </c>
      <c>
        <v>6.878611111</v>
      </c>
      <c>
        <v>0</v>
      </c>
      <c>
        <v>0</v>
      </c>
      <c>
        <v>4</v>
      </c>
      <c>
        <v>1612</v>
      </c>
      <c>
        <v>0</v>
      </c>
      <c>
        <v>0</v>
      </c>
      <c>
        <v>0</v>
      </c>
      <c>
        <v>0</v>
      </c>
      <c>
        <v>27.514444</v>
      </c>
      <c>
        <v>11088.321111</v>
      </c>
      <c>
        <v>0</v>
      </c>
      <c>
        <v>0</v>
      </c>
    </row>
    <row>
      <c>
        <v>2402364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45-72-A00006_GÖLMARMARA M01_2313121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09:17:23</t>
        </is>
      </c>
      <c>
        <is>
          <t>30.10.2022 09:47:29</t>
        </is>
      </c>
      <c>
        <v>0.501666666</v>
      </c>
      <c>
        <v>2</v>
      </c>
      <c>
        <v>147</v>
      </c>
      <c>
        <v>0</v>
      </c>
      <c>
        <v>0</v>
      </c>
      <c>
        <v>0</v>
      </c>
      <c>
        <v>0</v>
      </c>
      <c>
        <v>1.003333</v>
      </c>
      <c>
        <v>73.745</v>
      </c>
      <c>
        <v>0</v>
      </c>
      <c>
        <v>0</v>
      </c>
      <c>
        <v>0</v>
      </c>
      <c>
        <v>0</v>
      </c>
    </row>
    <row>
      <c>
        <v>2402365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TR-9 35-22-M00295_DIREK TIPI TRAFO HUCRESI H01_2102570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09:17:28</t>
        </is>
      </c>
      <c>
        <is>
          <t>30.10.2022 18:08:01</t>
        </is>
      </c>
      <c>
        <v>8.8425</v>
      </c>
      <c>
        <v>0</v>
      </c>
      <c>
        <v>103</v>
      </c>
      <c>
        <v>0</v>
      </c>
      <c>
        <v>0</v>
      </c>
      <c>
        <v>0</v>
      </c>
      <c>
        <v>0</v>
      </c>
      <c>
        <v>0</v>
      </c>
      <c>
        <v>910.7775</v>
      </c>
      <c>
        <v>0</v>
      </c>
      <c>
        <v>0</v>
      </c>
      <c>
        <v>0</v>
      </c>
      <c>
        <v>0</v>
      </c>
    </row>
    <row>
      <c>
        <v>2402367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TR-1/103 45-71-M00942_DM-1/59 M01_66501685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09:18:15</t>
        </is>
      </c>
      <c>
        <is>
          <t>30.10.2022 11:46:44</t>
        </is>
      </c>
      <c>
        <v>2.474722222</v>
      </c>
      <c>
        <v>0</v>
      </c>
      <c>
        <v>322</v>
      </c>
      <c>
        <v>0</v>
      </c>
      <c>
        <v>0</v>
      </c>
      <c>
        <v>0</v>
      </c>
      <c>
        <v>0</v>
      </c>
      <c>
        <v>0</v>
      </c>
      <c>
        <v>796.860555</v>
      </c>
      <c>
        <v>0</v>
      </c>
      <c>
        <v>0</v>
      </c>
      <c>
        <v>0</v>
      </c>
      <c>
        <v>0</v>
      </c>
    </row>
    <row>
      <c>
        <v>2402366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45-72-A00006_SARUHANLI-1 M10_2313114</t>
        </is>
      </c>
      <c>
        <v>Manevra</v>
      </c>
      <c>
        <v>İletim</v>
      </c>
      <c>
        <v>Uzun</v>
      </c>
      <c>
        <v>Şebeke işletmecisi </v>
      </c>
      <c>
        <v>Bildirimli</v>
      </c>
      <c>
        <is>
          <t>30.10.2022 09:18:55</t>
        </is>
      </c>
      <c>
        <is>
          <t>30.10.2022 09:38:45</t>
        </is>
      </c>
      <c>
        <v>0.330555555</v>
      </c>
      <c>
        <v>272</v>
      </c>
      <c>
        <v>2090</v>
      </c>
      <c>
        <v>0</v>
      </c>
      <c>
        <v>0</v>
      </c>
      <c>
        <v>125</v>
      </c>
      <c>
        <v>1020</v>
      </c>
      <c>
        <v>89.911111</v>
      </c>
      <c>
        <v>690.86111</v>
      </c>
      <c>
        <v>0</v>
      </c>
      <c>
        <v>0</v>
      </c>
      <c>
        <v>41.319444</v>
      </c>
      <c>
        <v>337.166666</v>
      </c>
    </row>
    <row>
      <c>
        <v>2402392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GÜLKENT TR-2 35-30-M00225_95001175658_95001175658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30.10.2022 09:20:30</t>
        </is>
      </c>
      <c>
        <is>
          <t>30.10.2022 12:41:42</t>
        </is>
      </c>
      <c>
        <v>3.353333333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3.353333</v>
      </c>
      <c>
        <v>0</v>
      </c>
      <c>
        <v>0</v>
      </c>
      <c>
        <v>0</v>
      </c>
      <c>
        <v>0</v>
      </c>
    </row>
    <row>
      <c>
        <v>2402368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PİYADELER KÖK 45-73-M00136_ÖRNEKKÖY M04_66674816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09:21:54</t>
        </is>
      </c>
      <c>
        <is>
          <t>30.10.2022 17:34:27</t>
        </is>
      </c>
      <c>
        <v>8.209166666</v>
      </c>
      <c>
        <v>13</v>
      </c>
      <c>
        <v>73</v>
      </c>
      <c>
        <v>0</v>
      </c>
      <c>
        <v>2</v>
      </c>
      <c>
        <v>5</v>
      </c>
      <c>
        <v>644</v>
      </c>
      <c>
        <v>106.719167</v>
      </c>
      <c>
        <v>599.269167</v>
      </c>
      <c>
        <v>0</v>
      </c>
      <c>
        <v>16.418333</v>
      </c>
      <c>
        <v>41.045833</v>
      </c>
      <c>
        <v>5286.703333</v>
      </c>
    </row>
    <row>
      <c>
        <v>2402369</v>
      </c>
      <c>
        <v>1</v>
      </c>
      <c>
        <is>
          <t>İZMİR</t>
        </is>
      </c>
      <c>
        <v>URLA</v>
      </c>
      <c>
        <is>
          <t>OG Fideri</t>
        </is>
      </c>
      <c t="inlineStr">
        <is>
          <t>TATAR DM 35-19-M00256_HatBaşıAyırıcı_53134059 M12_53134059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09:22:00</t>
        </is>
      </c>
      <c>
        <is>
          <t>30.10.2022 10:33:52</t>
        </is>
      </c>
      <c>
        <v>1.197777777</v>
      </c>
      <c>
        <v>2</v>
      </c>
      <c>
        <v>208</v>
      </c>
      <c>
        <v>0</v>
      </c>
      <c>
        <v>0</v>
      </c>
      <c>
        <v>0</v>
      </c>
      <c>
        <v>0</v>
      </c>
      <c>
        <v>2.395556</v>
      </c>
      <c>
        <v>249.137778</v>
      </c>
      <c>
        <v>0</v>
      </c>
      <c>
        <v>0</v>
      </c>
      <c>
        <v>0</v>
      </c>
      <c>
        <v>0</v>
      </c>
    </row>
    <row>
      <c>
        <v>2402372</v>
      </c>
      <c>
        <v>1</v>
      </c>
      <c>
        <is>
          <t>MANİSA</t>
        </is>
      </c>
      <c>
        <v>KULA</v>
      </c>
      <c>
        <is>
          <t>OG Fideri</t>
        </is>
      </c>
      <c t="inlineStr">
        <is>
          <t>TR-8 45-77-L00008_TR-11 L02_82668666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09:23:05</t>
        </is>
      </c>
      <c>
        <is>
          <t>30.10.2022 16:10:51</t>
        </is>
      </c>
      <c>
        <v>6.796111111</v>
      </c>
      <c>
        <v>0</v>
      </c>
      <c>
        <v>0</v>
      </c>
      <c>
        <v>3</v>
      </c>
      <c>
        <v>4505</v>
      </c>
      <c>
        <v>0</v>
      </c>
      <c>
        <v>0</v>
      </c>
      <c>
        <v>0</v>
      </c>
      <c>
        <v>0</v>
      </c>
      <c>
        <v>20.388333</v>
      </c>
      <c>
        <v>30616.480555</v>
      </c>
      <c>
        <v>0</v>
      </c>
      <c>
        <v>0</v>
      </c>
    </row>
    <row>
      <c>
        <v>2402396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GÖÇBEYLİ DM 35-16-M00139_ALİBEYLİ M05_72044680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09:26:00</t>
        </is>
      </c>
      <c>
        <is>
          <t>30.10.2022 10:44:00</t>
        </is>
      </c>
      <c>
        <v>1.3</v>
      </c>
      <c>
        <v>0</v>
      </c>
      <c>
        <v>0</v>
      </c>
      <c>
        <v>0</v>
      </c>
      <c>
        <v>0</v>
      </c>
      <c>
        <v>8</v>
      </c>
      <c>
        <v>374</v>
      </c>
      <c>
        <v>0</v>
      </c>
      <c>
        <v>0</v>
      </c>
      <c>
        <v>0</v>
      </c>
      <c>
        <v>0</v>
      </c>
      <c>
        <v>10.4</v>
      </c>
      <c>
        <v>486.2</v>
      </c>
    </row>
    <row>
      <c>
        <v>2402374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45-76-M00046_BADEMLİ M02_72214544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09:27:14</t>
        </is>
      </c>
      <c>
        <is>
          <t>30.10.2022 17:31:05</t>
        </is>
      </c>
      <c>
        <v>8.064166666</v>
      </c>
      <c>
        <v>0</v>
      </c>
      <c>
        <v>0</v>
      </c>
      <c>
        <v>0</v>
      </c>
      <c>
        <v>0</v>
      </c>
      <c>
        <v>3</v>
      </c>
      <c>
        <v>336</v>
      </c>
      <c>
        <v>0</v>
      </c>
      <c>
        <v>0</v>
      </c>
      <c>
        <v>0</v>
      </c>
      <c>
        <v>0</v>
      </c>
      <c>
        <v>24.1925</v>
      </c>
      <c>
        <v>2709.56</v>
      </c>
    </row>
    <row>
      <c>
        <v>2402375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DM-13/06 (ÇAN ALTI) 45-71-M00307_DM-12/02 (LALELİ İ.Ö.) M02_72074969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30.10.2022 09:27:52</t>
        </is>
      </c>
      <c>
        <is>
          <t>30.10.2022 17:36:01</t>
        </is>
      </c>
      <c>
        <v>8.135833333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24.4075</v>
      </c>
      <c>
        <v>0</v>
      </c>
      <c>
        <v>0</v>
      </c>
      <c>
        <v>0</v>
      </c>
      <c>
        <v>0</v>
      </c>
    </row>
    <row>
      <c>
        <v>2402376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35-23-M00022__76654991_76654991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09:28:06</t>
        </is>
      </c>
      <c>
        <is>
          <t>30.10.2022 17:11:26</t>
        </is>
      </c>
      <c>
        <v>7.722222222</v>
      </c>
      <c>
        <v>0</v>
      </c>
      <c>
        <v>148</v>
      </c>
      <c>
        <v>0</v>
      </c>
      <c>
        <v>0</v>
      </c>
      <c>
        <v>0</v>
      </c>
      <c>
        <v>0</v>
      </c>
      <c>
        <v>0</v>
      </c>
      <c>
        <v>1142.888889</v>
      </c>
      <c>
        <v>0</v>
      </c>
      <c>
        <v>0</v>
      </c>
      <c>
        <v>0</v>
      </c>
      <c>
        <v>0</v>
      </c>
    </row>
    <row>
      <c>
        <v>2402378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09:30:30</t>
        </is>
      </c>
      <c>
        <is>
          <t>30.10.2022 17:32:45</t>
        </is>
      </c>
      <c>
        <v>8.0375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40.1875</v>
      </c>
    </row>
    <row>
      <c>
        <v>2402379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FOÇA TR-41 35-23-L00041_A_56398921_56398921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30.10.2022 09:31:15</t>
        </is>
      </c>
      <c>
        <is>
          <t>30.10.2022 11:25:01</t>
        </is>
      </c>
      <c>
        <v>1.896111111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83.428889</v>
      </c>
      <c>
        <v>0</v>
      </c>
      <c>
        <v>0</v>
      </c>
      <c>
        <v>0</v>
      </c>
      <c>
        <v>0</v>
      </c>
    </row>
    <row>
      <c>
        <v>2402380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K-940 35-02-K00940_TRF-2 K01_2083421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09:34:58</t>
        </is>
      </c>
      <c>
        <is>
          <t>30.10.2022 12:00:06</t>
        </is>
      </c>
      <c>
        <v>2.418888888</v>
      </c>
      <c>
        <v>0</v>
      </c>
      <c>
        <v>17</v>
      </c>
      <c>
        <v>0</v>
      </c>
      <c>
        <v>0</v>
      </c>
      <c>
        <v>0</v>
      </c>
      <c>
        <v>0</v>
      </c>
      <c>
        <v>0</v>
      </c>
      <c>
        <v>41.121111</v>
      </c>
      <c>
        <v>0</v>
      </c>
      <c>
        <v>0</v>
      </c>
      <c>
        <v>0</v>
      </c>
      <c>
        <v>0</v>
      </c>
    </row>
    <row>
      <c>
        <v>2402381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TR-1/46 45-72-M00046_TR-1/44 M01_2099961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30.10.2022 09:36:50</t>
        </is>
      </c>
      <c>
        <is>
          <t>30.10.2022 09:38:55</t>
        </is>
      </c>
      <c>
        <v>0.034722222</v>
      </c>
      <c>
        <v>17</v>
      </c>
      <c>
        <v>21352</v>
      </c>
      <c>
        <v>0</v>
      </c>
      <c>
        <v>0</v>
      </c>
      <c>
        <v>0</v>
      </c>
      <c>
        <v>0</v>
      </c>
      <c>
        <v>0.590278</v>
      </c>
      <c>
        <v>741.388884</v>
      </c>
      <c>
        <v>0</v>
      </c>
      <c>
        <v>0</v>
      </c>
      <c>
        <v>0</v>
      </c>
      <c>
        <v>0</v>
      </c>
    </row>
    <row>
      <c>
        <v>2402382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AKHİSAR İM 45-72-A00001_TR-B L10_2058301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09:37:00</t>
        </is>
      </c>
      <c>
        <is>
          <t>30.10.2022 09:40:26</t>
        </is>
      </c>
      <c>
        <v>0.057222222</v>
      </c>
      <c>
        <v>11</v>
      </c>
      <c>
        <v>25492</v>
      </c>
      <c>
        <v>0</v>
      </c>
      <c>
        <v>0</v>
      </c>
      <c>
        <v>0</v>
      </c>
      <c>
        <v>0</v>
      </c>
      <c>
        <v>0.629444</v>
      </c>
      <c>
        <v>1458.708883</v>
      </c>
      <c>
        <v>0</v>
      </c>
      <c>
        <v>0</v>
      </c>
      <c>
        <v>0</v>
      </c>
      <c>
        <v>0</v>
      </c>
    </row>
    <row>
      <c>
        <v>2402383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FUNDACIK KÖK 45-75-M00068_DAĞDERE DM M05_84289409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30.10.2022 09:37:45</t>
        </is>
      </c>
      <c>
        <is>
          <t>30.10.2022 10:13:00</t>
        </is>
      </c>
      <c>
        <v>0.5875</v>
      </c>
      <c>
        <v>0</v>
      </c>
      <c>
        <v>12</v>
      </c>
      <c>
        <v>51</v>
      </c>
      <c>
        <v>10558</v>
      </c>
      <c>
        <v>73</v>
      </c>
      <c>
        <v>9695</v>
      </c>
      <c>
        <v>0</v>
      </c>
      <c>
        <v>7.05</v>
      </c>
      <c>
        <v>29.9625</v>
      </c>
      <c>
        <v>6202.825</v>
      </c>
      <c>
        <v>42.8875</v>
      </c>
      <c>
        <v>5695.8125</v>
      </c>
    </row>
    <row>
      <c>
        <v>2402394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PİYADELER KÖK 45-73-M00136_GÜRSU M07_66674748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09:41:17</t>
        </is>
      </c>
      <c>
        <is>
          <t>30.10.2022 17:26:33</t>
        </is>
      </c>
      <c>
        <v>7.754444444</v>
      </c>
      <c>
        <v>5</v>
      </c>
      <c>
        <v>235</v>
      </c>
      <c>
        <v>0</v>
      </c>
      <c>
        <v>0</v>
      </c>
      <c>
        <v>0</v>
      </c>
      <c>
        <v>71</v>
      </c>
      <c>
        <v>38.772222</v>
      </c>
      <c>
        <v>1822.294444</v>
      </c>
      <c>
        <v>0</v>
      </c>
      <c>
        <v>0</v>
      </c>
      <c>
        <v>0</v>
      </c>
      <c>
        <v>550.565556</v>
      </c>
    </row>
    <row>
      <c>
        <v>2402391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DM-2/18 (YENİHAN) 45-71-M00155_45-71-M00155_66468250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09:42:52</t>
        </is>
      </c>
      <c>
        <is>
          <t>30.10.2022 17:45:17</t>
        </is>
      </c>
      <c>
        <v>8.040277777</v>
      </c>
      <c>
        <v>0</v>
      </c>
      <c>
        <v>409</v>
      </c>
      <c>
        <v>0</v>
      </c>
      <c>
        <v>0</v>
      </c>
      <c>
        <v>0</v>
      </c>
      <c>
        <v>0</v>
      </c>
      <c>
        <v>0</v>
      </c>
      <c>
        <v>3288.473611</v>
      </c>
      <c>
        <v>0</v>
      </c>
      <c>
        <v>0</v>
      </c>
      <c>
        <v>0</v>
      </c>
      <c>
        <v>0</v>
      </c>
    </row>
    <row>
      <c>
        <v>2402393</v>
      </c>
      <c>
        <v>1</v>
      </c>
      <c>
        <is>
          <t>İZMİR</t>
        </is>
      </c>
      <c>
        <v>ÖDEMİŞ</v>
      </c>
      <c>
        <is>
          <t>Dağıtım Transformatörü</t>
        </is>
      </c>
      <c t="inlineStr">
        <is>
          <t>TR-156 35-15-L00156_35-15-L00156_2357964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09:45:45</t>
        </is>
      </c>
      <c>
        <is>
          <t>30.10.2022 15:17:59</t>
        </is>
      </c>
      <c>
        <v>5.537222222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221.488889</v>
      </c>
      <c>
        <v>0</v>
      </c>
      <c>
        <v>0</v>
      </c>
      <c>
        <v>0</v>
      </c>
      <c>
        <v>0</v>
      </c>
    </row>
    <row>
      <c>
        <v>2402395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K-3637 35-02-K03637_B_65513593_65513593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09:47:04</t>
        </is>
      </c>
      <c>
        <is>
          <t>30.10.2022 11:43:11</t>
        </is>
      </c>
      <c>
        <v>1.935277777</v>
      </c>
      <c>
        <v>0</v>
      </c>
      <c>
        <v>134</v>
      </c>
      <c>
        <v>0</v>
      </c>
      <c>
        <v>0</v>
      </c>
      <c>
        <v>0</v>
      </c>
      <c>
        <v>0</v>
      </c>
      <c>
        <v>0</v>
      </c>
      <c>
        <v>259.327222</v>
      </c>
      <c>
        <v>0</v>
      </c>
      <c>
        <v>0</v>
      </c>
      <c>
        <v>0</v>
      </c>
      <c>
        <v>0</v>
      </c>
    </row>
    <row>
      <c>
        <v>2402397</v>
      </c>
      <c>
        <v>1</v>
      </c>
      <c>
        <is>
          <t>İZMİR</t>
        </is>
      </c>
      <c>
        <v>KİRAZ</v>
      </c>
      <c>
        <is>
          <t>AG Fideri</t>
        </is>
      </c>
      <c t="inlineStr">
        <is>
          <t>TEKBIÇAKLAR TR-4 35-31-L00242_47909264_56385808_56385808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09:55:22</t>
        </is>
      </c>
      <c>
        <is>
          <t>30.10.2022 11:48:37</t>
        </is>
      </c>
      <c>
        <v>1.8875</v>
      </c>
      <c>
        <v>0</v>
      </c>
      <c>
        <v>0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30.2</v>
      </c>
    </row>
    <row>
      <c>
        <v>2402401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AKÖREN TR-19 KÖK 45-78-M00974_HatBaşıAyırıcı_53139585 M04_53139585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10:03:08</t>
        </is>
      </c>
      <c>
        <is>
          <t>30.10.2022 11:48:31</t>
        </is>
      </c>
      <c>
        <v>1.756388888</v>
      </c>
      <c>
        <v>0</v>
      </c>
      <c>
        <v>1</v>
      </c>
      <c>
        <v>10</v>
      </c>
      <c>
        <v>3</v>
      </c>
      <c>
        <v>71</v>
      </c>
      <c>
        <v>19</v>
      </c>
      <c>
        <v>0</v>
      </c>
      <c>
        <v>1.756389</v>
      </c>
      <c>
        <v>17.563889</v>
      </c>
      <c>
        <v>5.269167</v>
      </c>
      <c>
        <v>124.703611</v>
      </c>
      <c>
        <v>33.371389</v>
      </c>
    </row>
    <row>
      <c>
        <v>2402399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K-150 35-02-K00150_35-02-K00150_2372634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10:04:26</t>
        </is>
      </c>
      <c>
        <is>
          <t>30.10.2022 11:43:03</t>
        </is>
      </c>
      <c>
        <v>1.643611111</v>
      </c>
      <c>
        <v>0</v>
      </c>
      <c>
        <v>955</v>
      </c>
      <c>
        <v>0</v>
      </c>
      <c>
        <v>0</v>
      </c>
      <c>
        <v>0</v>
      </c>
      <c>
        <v>0</v>
      </c>
      <c>
        <v>0</v>
      </c>
      <c>
        <v>1569.648611</v>
      </c>
      <c>
        <v>0</v>
      </c>
      <c>
        <v>0</v>
      </c>
      <c>
        <v>0</v>
      </c>
      <c>
        <v>0</v>
      </c>
    </row>
    <row>
      <c>
        <v>2402400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DM-9/4-A KÖK 45-71-M00726_DM-9/02 M02_55020329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10:05:09</t>
        </is>
      </c>
      <c>
        <is>
          <t>30.10.2022 11:24:22</t>
        </is>
      </c>
      <c>
        <v>1.320277777</v>
      </c>
      <c>
        <v>17</v>
      </c>
      <c>
        <v>0</v>
      </c>
      <c>
        <v>0</v>
      </c>
      <c>
        <v>0</v>
      </c>
      <c>
        <v>0</v>
      </c>
      <c>
        <v>0</v>
      </c>
      <c>
        <v>22.444722</v>
      </c>
      <c>
        <v>0</v>
      </c>
      <c>
        <v>0</v>
      </c>
      <c>
        <v>0</v>
      </c>
      <c>
        <v>0</v>
      </c>
      <c>
        <v>0</v>
      </c>
    </row>
    <row>
      <c>
        <v>2402405</v>
      </c>
      <c>
        <v>1</v>
      </c>
      <c>
        <is>
          <t>İZMİR</t>
        </is>
      </c>
      <c>
        <v>KONAK</v>
      </c>
      <c>
        <is>
          <t>AG Fideri</t>
        </is>
      </c>
      <c t="inlineStr">
        <is>
          <t>K-732 35-01-K00732_E_56362284_56362284</t>
        </is>
      </c>
      <c>
        <v>Hırsızlık</v>
      </c>
      <c>
        <v>Dağıtım-AG</v>
      </c>
      <c>
        <v>Uzun</v>
      </c>
      <c>
        <v>Dışsal</v>
      </c>
      <c>
        <v>Bildirimsiz</v>
      </c>
      <c>
        <is>
          <t>30.10.2022 10:09:29</t>
        </is>
      </c>
      <c>
        <is>
          <t>30.10.2022 12:17:34</t>
        </is>
      </c>
      <c>
        <v>2.134722222</v>
      </c>
      <c>
        <v>0</v>
      </c>
      <c>
        <v>94</v>
      </c>
      <c>
        <v>0</v>
      </c>
      <c>
        <v>0</v>
      </c>
      <c>
        <v>0</v>
      </c>
      <c>
        <v>0</v>
      </c>
      <c>
        <v>0</v>
      </c>
      <c>
        <v>200.663889</v>
      </c>
      <c>
        <v>0</v>
      </c>
      <c>
        <v>0</v>
      </c>
      <c>
        <v>0</v>
      </c>
      <c>
        <v>0</v>
      </c>
    </row>
    <row>
      <c>
        <v>2402407</v>
      </c>
      <c>
        <v>1</v>
      </c>
      <c>
        <is>
          <t>İZMİR</t>
        </is>
      </c>
      <c>
        <v>ÖDEMİŞ</v>
      </c>
      <c>
        <is>
          <t>Kullanıcı Bağlantı Hattı</t>
        </is>
      </c>
      <c t="inlineStr">
        <is>
          <t>TR-44 35-15-M00044_950368363_950368363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30.10.2022 10:12:14</t>
        </is>
      </c>
      <c>
        <is>
          <t>30.10.2022 12:15:53</t>
        </is>
      </c>
      <c>
        <v>2.060833333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8.243333</v>
      </c>
      <c>
        <v>0</v>
      </c>
      <c>
        <v>0</v>
      </c>
      <c>
        <v>0</v>
      </c>
      <c>
        <v>0</v>
      </c>
    </row>
    <row>
      <c>
        <v>2402406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M-1146 35-02-M01146_35-02-M01146_2353177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10:12:32</t>
        </is>
      </c>
      <c>
        <is>
          <t>30.10.2022 12:17:51</t>
        </is>
      </c>
      <c>
        <v>2.088611111</v>
      </c>
      <c>
        <v>0</v>
      </c>
      <c>
        <v>43</v>
      </c>
      <c>
        <v>0</v>
      </c>
      <c>
        <v>0</v>
      </c>
      <c>
        <v>0</v>
      </c>
      <c>
        <v>0</v>
      </c>
      <c>
        <v>0</v>
      </c>
      <c>
        <v>89.810278</v>
      </c>
      <c>
        <v>0</v>
      </c>
      <c>
        <v>0</v>
      </c>
      <c>
        <v>0</v>
      </c>
      <c>
        <v>0</v>
      </c>
    </row>
    <row>
      <c>
        <v>2402409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TR-1/33 45-72-M00033_TR-1/34 M03_2107571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10:16:44</t>
        </is>
      </c>
      <c>
        <is>
          <t>30.10.2022 13:13:02</t>
        </is>
      </c>
      <c>
        <v>2.938333333</v>
      </c>
      <c>
        <v>0</v>
      </c>
      <c>
        <v>25</v>
      </c>
      <c>
        <v>0</v>
      </c>
      <c>
        <v>0</v>
      </c>
      <c>
        <v>0</v>
      </c>
      <c>
        <v>0</v>
      </c>
      <c>
        <v>0</v>
      </c>
      <c>
        <v>73.458333</v>
      </c>
      <c>
        <v>0</v>
      </c>
      <c>
        <v>0</v>
      </c>
      <c>
        <v>0</v>
      </c>
      <c>
        <v>0</v>
      </c>
    </row>
    <row>
      <c>
        <v>2402410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SAĞANCI İM 35-16-A00003_YAVAŞÇA L06_2073458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10:17:03</t>
        </is>
      </c>
      <c>
        <is>
          <t>30.10.2022 12:04:11</t>
        </is>
      </c>
      <c>
        <v>1.785555555</v>
      </c>
      <c>
        <v>0</v>
      </c>
      <c>
        <v>0</v>
      </c>
      <c>
        <v>0</v>
      </c>
      <c>
        <v>0</v>
      </c>
      <c>
        <v>38</v>
      </c>
      <c>
        <v>6</v>
      </c>
      <c>
        <v>0</v>
      </c>
      <c>
        <v>0</v>
      </c>
      <c>
        <v>0</v>
      </c>
      <c>
        <v>0</v>
      </c>
      <c>
        <v>67.851111</v>
      </c>
      <c>
        <v>10.713333</v>
      </c>
    </row>
    <row>
      <c>
        <v>2402403</v>
      </c>
      <c>
        <v>1</v>
      </c>
      <c>
        <is>
          <t>MANİSA</t>
        </is>
      </c>
      <c>
        <v>GÖRDES</v>
      </c>
      <c>
        <is>
          <t>KÖK</t>
        </is>
      </c>
      <c t="inlineStr">
        <is>
          <t>SALUR KÖK 45-75-M00062_OĞULDURUK M03_72037155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10:18:33</t>
        </is>
      </c>
      <c>
        <is>
          <t>30.10.2022 11:07:46</t>
        </is>
      </c>
      <c>
        <v>0.820277777</v>
      </c>
      <c>
        <v>0</v>
      </c>
      <c>
        <v>1</v>
      </c>
      <c>
        <v>5</v>
      </c>
      <c>
        <v>878</v>
      </c>
      <c>
        <v>0</v>
      </c>
      <c>
        <v>13</v>
      </c>
      <c>
        <v>0</v>
      </c>
      <c>
        <v>0.820278</v>
      </c>
      <c>
        <v>4.101389</v>
      </c>
      <c>
        <v>720.203888</v>
      </c>
      <c>
        <v>0</v>
      </c>
      <c>
        <v>10.663611</v>
      </c>
    </row>
    <row>
      <c>
        <v>2402408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SÜLEYMANLI KÖK 35-28-M00606_EMİRALEM TR-18 M10_66870934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10:19:00</t>
        </is>
      </c>
      <c>
        <is>
          <t>30.10.2022 13:14:00</t>
        </is>
      </c>
      <c>
        <v>2.916666666</v>
      </c>
      <c>
        <v>33</v>
      </c>
      <c>
        <v>1186</v>
      </c>
      <c>
        <v>0</v>
      </c>
      <c>
        <v>0</v>
      </c>
      <c>
        <v>0</v>
      </c>
      <c>
        <v>0</v>
      </c>
      <c>
        <v>96.25</v>
      </c>
      <c>
        <v>3459.166666</v>
      </c>
      <c>
        <v>0</v>
      </c>
      <c>
        <v>0</v>
      </c>
      <c>
        <v>0</v>
      </c>
      <c>
        <v>0</v>
      </c>
    </row>
    <row>
      <c>
        <v>2402416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TR-337 35-19-L00371_956696038_956696038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10:26:37</t>
        </is>
      </c>
      <c>
        <is>
          <t>30.10.2022 11:40:28</t>
        </is>
      </c>
      <c>
        <v>1.230833333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4.923333</v>
      </c>
      <c>
        <v>0</v>
      </c>
      <c>
        <v>0</v>
      </c>
      <c>
        <v>0</v>
      </c>
      <c>
        <v>0</v>
      </c>
    </row>
    <row>
      <c>
        <v>2402419</v>
      </c>
      <c>
        <v>1</v>
      </c>
      <c>
        <is>
          <t>İZMİR</t>
        </is>
      </c>
      <c>
        <v>KINIK</v>
      </c>
      <c>
        <is>
          <t>Dağıtım Transformatörü</t>
        </is>
      </c>
      <c t="inlineStr">
        <is>
          <t>KINIK TR-27 35-24-L00216_35-24-L00216_2377051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30.10.2022 10:30:58</t>
        </is>
      </c>
      <c>
        <is>
          <t>30.10.2022 11:11:16</t>
        </is>
      </c>
      <c>
        <v>0.671666666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0</v>
      </c>
      <c>
        <v>0</v>
      </c>
      <c>
        <v>26.195</v>
      </c>
      <c>
        <v>0</v>
      </c>
      <c>
        <v>0</v>
      </c>
    </row>
    <row>
      <c>
        <v>2402424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K-4063 35-02-K04063_35-02-K04063_2375903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10:37:40</t>
        </is>
      </c>
      <c>
        <is>
          <t>30.10.2022 12:38:15</t>
        </is>
      </c>
      <c>
        <v>2.009722222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14.068056</v>
      </c>
      <c>
        <v>0</v>
      </c>
      <c>
        <v>0</v>
      </c>
      <c>
        <v>0</v>
      </c>
      <c>
        <v>0</v>
      </c>
    </row>
    <row>
      <c>
        <v>2402421</v>
      </c>
      <c>
        <v>1</v>
      </c>
      <c>
        <is>
          <t>MANİSA</t>
        </is>
      </c>
      <c>
        <v>AKHİSAR</v>
      </c>
      <c>
        <is>
          <t>TM Fideri</t>
        </is>
      </c>
      <c t="inlineStr">
        <is>
          <t>AKHİSAR TM 45-72-A00006_SOMA M03_2313119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10:39:00</t>
        </is>
      </c>
      <c>
        <is>
          <t>30.10.2022 10:43:05</t>
        </is>
      </c>
      <c>
        <v>0.068055555</v>
      </c>
      <c>
        <v>90</v>
      </c>
      <c>
        <v>200</v>
      </c>
      <c>
        <v>81</v>
      </c>
      <c>
        <v>109</v>
      </c>
      <c>
        <v>56</v>
      </c>
      <c>
        <v>0</v>
      </c>
      <c>
        <v>6.125</v>
      </c>
      <c>
        <v>13.611111</v>
      </c>
      <c>
        <v>5.5125</v>
      </c>
      <c>
        <v>7.418055</v>
      </c>
      <c>
        <v>3.811111</v>
      </c>
      <c>
        <v>0</v>
      </c>
    </row>
    <row>
      <c>
        <v>2402423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TR-21 35-31-L00021_95002404930_95002404930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10:45:09</t>
        </is>
      </c>
      <c>
        <is>
          <t>30.10.2022 12:49:32</t>
        </is>
      </c>
      <c>
        <v>2.073055555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2.073056</v>
      </c>
      <c>
        <v>0</v>
      </c>
      <c>
        <v>0</v>
      </c>
    </row>
    <row>
      <c>
        <v>2402425</v>
      </c>
      <c>
        <v>1</v>
      </c>
      <c>
        <is>
          <t>İZMİR</t>
        </is>
      </c>
      <c>
        <v>SEFERİHİSAR</v>
      </c>
      <c>
        <is>
          <t>AG Fideri</t>
        </is>
      </c>
      <c t="inlineStr">
        <is>
          <t>M-235 KAVAKDERE CEVİZALTI 35-14-M00235_A_56373680_56373680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10:47:55</t>
        </is>
      </c>
      <c>
        <is>
          <t>30.10.2022 12:04:37</t>
        </is>
      </c>
      <c>
        <v>1.278333333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19.175</v>
      </c>
      <c>
        <v>0</v>
      </c>
      <c>
        <v>0</v>
      </c>
      <c>
        <v>0</v>
      </c>
      <c>
        <v>0</v>
      </c>
    </row>
    <row>
      <c>
        <v>2402428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TR-53 35-16-L00053_C_56398460_56398460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30.10.2022 10:56:05</t>
        </is>
      </c>
      <c>
        <is>
          <t>30.10.2022 12:36:55</t>
        </is>
      </c>
      <c>
        <v>1.680555555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57.138889</v>
      </c>
      <c>
        <v>0</v>
      </c>
      <c>
        <v>0</v>
      </c>
      <c>
        <v>0</v>
      </c>
      <c>
        <v>0</v>
      </c>
    </row>
    <row>
      <c>
        <v>2402430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GÜNEŞLİ KÖK 45-75-M00056_HatBaşıAyırıcı_53135624 M03_53135624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11:00:21</t>
        </is>
      </c>
      <c>
        <is>
          <t>30.10.2022 16:46:05</t>
        </is>
      </c>
      <c>
        <v>5.762222222</v>
      </c>
      <c>
        <v>0</v>
      </c>
      <c>
        <v>0</v>
      </c>
      <c>
        <v>0</v>
      </c>
      <c>
        <v>2</v>
      </c>
      <c>
        <v>0</v>
      </c>
      <c>
        <v>275</v>
      </c>
      <c>
        <v>0</v>
      </c>
      <c>
        <v>0</v>
      </c>
      <c>
        <v>0</v>
      </c>
      <c>
        <v>11.524444</v>
      </c>
      <c>
        <v>0</v>
      </c>
      <c>
        <v>1584.611111</v>
      </c>
    </row>
    <row>
      <c>
        <v>2402432</v>
      </c>
      <c>
        <v>1</v>
      </c>
      <c>
        <is>
          <t>MANİSA</t>
        </is>
      </c>
      <c>
        <v>SOMA</v>
      </c>
      <c>
        <is>
          <t>DM</t>
        </is>
      </c>
      <c t="inlineStr">
        <is>
          <t>SOMA A SANTRALİ İM/DM 45-82-A00001_DENİŞ-1 M11_2324953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30.10.2022 11:01:58</t>
        </is>
      </c>
      <c>
        <is>
          <t>30.10.2022 11:11:10</t>
        </is>
      </c>
      <c>
        <v>0.153333333</v>
      </c>
      <c>
        <v>1</v>
      </c>
      <c>
        <v>0</v>
      </c>
      <c>
        <v>0</v>
      </c>
      <c>
        <v>0</v>
      </c>
      <c>
        <v>0</v>
      </c>
      <c>
        <v>0</v>
      </c>
      <c>
        <v>0.153333</v>
      </c>
      <c>
        <v>0</v>
      </c>
      <c>
        <v>0</v>
      </c>
      <c>
        <v>0</v>
      </c>
      <c>
        <v>0</v>
      </c>
      <c>
        <v>0</v>
      </c>
    </row>
    <row>
      <c>
        <v>2402435</v>
      </c>
      <c>
        <v>1</v>
      </c>
      <c>
        <is>
          <t>İZMİR</t>
        </is>
      </c>
      <c>
        <v>ALİAĞA</v>
      </c>
      <c>
        <is>
          <t>OG Fideri</t>
        </is>
      </c>
      <c t="inlineStr">
        <is>
          <t>M-448 YALÇINKAYA KÖK 35-17-M00448_HatBaşıAyırıcı_73034568 M02_73034568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11:10:01</t>
        </is>
      </c>
      <c>
        <is>
          <t>30.10.2022 13:01:28</t>
        </is>
      </c>
      <c>
        <v>1.8575</v>
      </c>
      <c>
        <v>5</v>
      </c>
      <c>
        <v>0</v>
      </c>
      <c>
        <v>0</v>
      </c>
      <c>
        <v>0</v>
      </c>
      <c>
        <v>0</v>
      </c>
      <c>
        <v>0</v>
      </c>
      <c>
        <v>9.2875</v>
      </c>
      <c>
        <v>0</v>
      </c>
      <c>
        <v>0</v>
      </c>
      <c>
        <v>0</v>
      </c>
      <c>
        <v>0</v>
      </c>
      <c>
        <v>0</v>
      </c>
    </row>
    <row>
      <c>
        <v>2402436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TR-44 35-15-M00044_48885137_56381560_56381560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11:15:00</t>
        </is>
      </c>
      <c>
        <is>
          <t>30.10.2022 12:20:55</t>
        </is>
      </c>
      <c>
        <v>1.098611111</v>
      </c>
      <c>
        <v>0</v>
      </c>
      <c>
        <v>92</v>
      </c>
      <c>
        <v>0</v>
      </c>
      <c>
        <v>0</v>
      </c>
      <c>
        <v>0</v>
      </c>
      <c>
        <v>0</v>
      </c>
      <c>
        <v>0</v>
      </c>
      <c>
        <v>101.072222</v>
      </c>
      <c>
        <v>0</v>
      </c>
      <c>
        <v>0</v>
      </c>
      <c>
        <v>0</v>
      </c>
      <c>
        <v>0</v>
      </c>
    </row>
    <row>
      <c>
        <v>2402437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AŞAĞIÇOBANİSA KÖK 45-71-M00096_KARAOĞLANLI M07_2321775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11:16:30</t>
        </is>
      </c>
      <c>
        <is>
          <t>30.10.2022 12:38:00</t>
        </is>
      </c>
      <c>
        <v>1.358333333</v>
      </c>
      <c>
        <v>596</v>
      </c>
      <c>
        <v>2777</v>
      </c>
      <c>
        <v>0</v>
      </c>
      <c>
        <v>0</v>
      </c>
      <c>
        <v>0</v>
      </c>
      <c>
        <v>0</v>
      </c>
      <c>
        <v>809.566666</v>
      </c>
      <c>
        <v>3772.091666</v>
      </c>
      <c>
        <v>0</v>
      </c>
      <c>
        <v>0</v>
      </c>
      <c>
        <v>0</v>
      </c>
      <c>
        <v>0</v>
      </c>
    </row>
    <row>
      <c>
        <v>2402439</v>
      </c>
      <c>
        <v>1</v>
      </c>
      <c>
        <is>
          <t>İZMİR</t>
        </is>
      </c>
      <c>
        <v>DİKİLİ</v>
      </c>
      <c>
        <is>
          <t>AG Fideri</t>
        </is>
      </c>
      <c t="inlineStr">
        <is>
          <t>GÜLKENT TR-2 35-30-M00225_D_56405147_56405147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11:31:48</t>
        </is>
      </c>
      <c>
        <is>
          <t>30.10.2022 12:58:10</t>
        </is>
      </c>
      <c>
        <v>1.439444444</v>
      </c>
      <c>
        <v>0</v>
      </c>
      <c>
        <v>2</v>
      </c>
      <c>
        <v>0</v>
      </c>
      <c>
        <v>101</v>
      </c>
      <c>
        <v>0</v>
      </c>
      <c>
        <v>0</v>
      </c>
      <c>
        <v>0</v>
      </c>
      <c>
        <v>2.878889</v>
      </c>
      <c>
        <v>0</v>
      </c>
      <c>
        <v>145.383889</v>
      </c>
      <c>
        <v>0</v>
      </c>
      <c>
        <v>0</v>
      </c>
    </row>
    <row>
      <c>
        <v>2402441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TR-113 ZEYTİNALANI 35-19-L00113_915137784_915137784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11:35:24</t>
        </is>
      </c>
      <c>
        <is>
          <t>30.10.2022 12:25:51</t>
        </is>
      </c>
      <c>
        <v>0.840833333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0.840833</v>
      </c>
      <c>
        <v>0</v>
      </c>
      <c>
        <v>0</v>
      </c>
      <c>
        <v>0</v>
      </c>
      <c>
        <v>0</v>
      </c>
    </row>
    <row>
      <c>
        <v>2402443</v>
      </c>
      <c>
        <v>1</v>
      </c>
      <c>
        <is>
          <t>İZMİR</t>
        </is>
      </c>
      <c>
        <v>TORBALI</v>
      </c>
      <c>
        <is>
          <t>Kullanıcı Bağlantı Hattı</t>
        </is>
      </c>
      <c t="inlineStr">
        <is>
          <t>PANCAR TR-2 35-26-M00893_956632096_956632096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11:40:06</t>
        </is>
      </c>
      <c>
        <is>
          <t>30.10.2022 12:52:04</t>
        </is>
      </c>
      <c>
        <v>1.199444444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9.595556</v>
      </c>
      <c>
        <v>0</v>
      </c>
      <c>
        <v>0</v>
      </c>
      <c>
        <v>0</v>
      </c>
      <c>
        <v>0</v>
      </c>
    </row>
    <row>
      <c>
        <v>2402442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TEKKEDERE DM 35-16-M00137_ZEYTİNDAĞ SULAMA M13_2306322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30.10.2022 11:41:27</t>
        </is>
      </c>
      <c>
        <is>
          <t>30.10.2022 12:25:25</t>
        </is>
      </c>
      <c>
        <v>0.732777777</v>
      </c>
      <c>
        <v>0</v>
      </c>
      <c>
        <v>0</v>
      </c>
      <c>
        <v>9</v>
      </c>
      <c>
        <v>24</v>
      </c>
      <c>
        <v>0</v>
      </c>
      <c>
        <v>0</v>
      </c>
      <c>
        <v>0</v>
      </c>
      <c>
        <v>0</v>
      </c>
      <c>
        <v>6.595</v>
      </c>
      <c>
        <v>17.586667</v>
      </c>
      <c>
        <v>0</v>
      </c>
      <c>
        <v>0</v>
      </c>
    </row>
    <row>
      <c>
        <v>2402444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CANPAŞA KÖK 45-71-M00140_ALİ ÖRÜMLÜ M06_72246777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11:42:35</t>
        </is>
      </c>
      <c>
        <is>
          <t>30.10.2022 14:42:51</t>
        </is>
      </c>
      <c>
        <v>3.004444444</v>
      </c>
      <c>
        <v>66</v>
      </c>
      <c>
        <v>37</v>
      </c>
      <c>
        <v>0</v>
      </c>
      <c>
        <v>0</v>
      </c>
      <c>
        <v>0</v>
      </c>
      <c>
        <v>0</v>
      </c>
      <c>
        <v>198.293333</v>
      </c>
      <c>
        <v>111.164444</v>
      </c>
      <c>
        <v>0</v>
      </c>
      <c>
        <v>0</v>
      </c>
      <c>
        <v>0</v>
      </c>
      <c>
        <v>0</v>
      </c>
    </row>
    <row>
      <c>
        <v>2402445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DM-5/7 KÖK 45-71-M00594_MURADİYE DM-5/8 M05_2122801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11:43:44</t>
        </is>
      </c>
      <c>
        <is>
          <t>30.10.2022 13:37:44</t>
        </is>
      </c>
      <c>
        <v>1.9</v>
      </c>
      <c>
        <v>72</v>
      </c>
      <c>
        <v>90</v>
      </c>
      <c>
        <v>0</v>
      </c>
      <c>
        <v>0</v>
      </c>
      <c>
        <v>0</v>
      </c>
      <c>
        <v>0</v>
      </c>
      <c>
        <v>136.8</v>
      </c>
      <c>
        <v>171</v>
      </c>
      <c>
        <v>0</v>
      </c>
      <c>
        <v>0</v>
      </c>
      <c>
        <v>0</v>
      </c>
      <c>
        <v>0</v>
      </c>
    </row>
    <row>
      <c>
        <v>2402448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TR-51 35-19-L00051_956695099_956695099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11:51:52</t>
        </is>
      </c>
      <c>
        <is>
          <t>30.10.2022 14:01:54</t>
        </is>
      </c>
      <c>
        <v>2.167222222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4.334444</v>
      </c>
      <c>
        <v>0</v>
      </c>
      <c>
        <v>0</v>
      </c>
      <c>
        <v>0</v>
      </c>
      <c>
        <v>0</v>
      </c>
    </row>
    <row>
      <c>
        <v>2402451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ÇOBANLAR SUBATAN TR-1 35-15-L00358_A_56371010_56371010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11:53:09</t>
        </is>
      </c>
      <c>
        <is>
          <t>30.10.2022 14:30:45</t>
        </is>
      </c>
      <c>
        <v>2.626666666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15.76</v>
      </c>
      <c>
        <v>0</v>
      </c>
      <c>
        <v>0</v>
      </c>
      <c>
        <v>0</v>
      </c>
      <c>
        <v>0</v>
      </c>
    </row>
    <row>
      <c>
        <v>2402449</v>
      </c>
      <c>
        <v>1</v>
      </c>
      <c>
        <is>
          <t>İZMİR</t>
        </is>
      </c>
      <c>
        <v>BORNOVA</v>
      </c>
      <c>
        <is>
          <t>DM</t>
        </is>
      </c>
      <c t="inlineStr">
        <is>
          <t>ANADOLU İM 35-02-A00001_AĞAÇLIYOL K13_2308894</t>
        </is>
      </c>
      <c>
        <v>Manevra</v>
      </c>
      <c>
        <v>Dağıtım-OG</v>
      </c>
      <c>
        <v>Kısa</v>
      </c>
      <c>
        <v>Şebeke işletmecisi </v>
      </c>
      <c>
        <v>Bildirimsiz</v>
      </c>
      <c>
        <is>
          <t>30.10.2022 11:56:30</t>
        </is>
      </c>
      <c>
        <is>
          <t>30.10.2022 11:59:05</t>
        </is>
      </c>
      <c>
        <v>0.043055555</v>
      </c>
      <c>
        <v>2</v>
      </c>
      <c>
        <v>363</v>
      </c>
      <c>
        <v>0</v>
      </c>
      <c>
        <v>0</v>
      </c>
      <c>
        <v>0</v>
      </c>
      <c>
        <v>0</v>
      </c>
      <c>
        <v>0.086111</v>
      </c>
      <c>
        <v>15.629166</v>
      </c>
      <c>
        <v>0</v>
      </c>
      <c>
        <v>0</v>
      </c>
      <c>
        <v>0</v>
      </c>
      <c>
        <v>0</v>
      </c>
    </row>
    <row>
      <c>
        <v>2402453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M-1822 35-03-M01822_ H_48048244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11:59:35</t>
        </is>
      </c>
      <c>
        <is>
          <t>30.10.2022 12:48:14</t>
        </is>
      </c>
      <c>
        <v>0.810833333</v>
      </c>
      <c>
        <v>0</v>
      </c>
      <c>
        <v>717</v>
      </c>
      <c>
        <v>0</v>
      </c>
      <c>
        <v>0</v>
      </c>
      <c>
        <v>0</v>
      </c>
      <c>
        <v>0</v>
      </c>
      <c>
        <v>0</v>
      </c>
      <c>
        <v>581.3675</v>
      </c>
      <c>
        <v>0</v>
      </c>
      <c>
        <v>0</v>
      </c>
      <c>
        <v>0</v>
      </c>
      <c>
        <v>0</v>
      </c>
    </row>
    <row>
      <c>
        <v>2402454</v>
      </c>
      <c>
        <v>1</v>
      </c>
      <c>
        <is>
          <t>İZMİR</t>
        </is>
      </c>
      <c>
        <v>ÇEŞME</v>
      </c>
      <c>
        <is>
          <t>OG Fideri</t>
        </is>
      </c>
      <c t="inlineStr">
        <is>
          <t>L-431 HAPPY PARK 35-18-L00431_DAĞITIM TRAFO L-431 HAPPY PARK L01_72118221</t>
        </is>
      </c>
      <c>
        <v>OG Kademe Ayarı</v>
      </c>
      <c>
        <v>Dağıtım-OG</v>
      </c>
      <c>
        <v>Uzun</v>
      </c>
      <c>
        <v>Şebeke işletmecisi </v>
      </c>
      <c>
        <v>Bildirimsiz</v>
      </c>
      <c>
        <is>
          <t>30.10.2022 12:02:40</t>
        </is>
      </c>
      <c>
        <is>
          <t>30.10.2022 12:18:28</t>
        </is>
      </c>
      <c>
        <v>0.263333333</v>
      </c>
      <c>
        <v>0</v>
      </c>
      <c>
        <v>0</v>
      </c>
      <c>
        <v>0</v>
      </c>
      <c>
        <v>163</v>
      </c>
      <c>
        <v>0</v>
      </c>
      <c>
        <v>0</v>
      </c>
      <c>
        <v>0</v>
      </c>
      <c>
        <v>0</v>
      </c>
      <c>
        <v>0</v>
      </c>
      <c>
        <v>42.923333</v>
      </c>
      <c>
        <v>0</v>
      </c>
      <c>
        <v>0</v>
      </c>
    </row>
    <row>
      <c>
        <v>2402458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KARAOĞLANLI TR-2 45-71-M00092_953212053_953212053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12:03:32</t>
        </is>
      </c>
      <c>
        <is>
          <t>30.10.2022 13:08:05</t>
        </is>
      </c>
      <c>
        <v>1.075833333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1.075833</v>
      </c>
      <c>
        <v>0</v>
      </c>
      <c>
        <v>0</v>
      </c>
      <c>
        <v>0</v>
      </c>
      <c>
        <v>0</v>
      </c>
    </row>
    <row>
      <c>
        <v>2402457</v>
      </c>
      <c>
        <v>1</v>
      </c>
      <c>
        <is>
          <t>İZMİR</t>
        </is>
      </c>
      <c>
        <v>SEFERİHİSAR</v>
      </c>
      <c>
        <is>
          <t>Kullanıcı Bağlantı Hattı</t>
        </is>
      </c>
      <c t="inlineStr">
        <is>
          <t>DM-1/TR-17 SEFERİHİSAR 35-14-M00329_956642705_956642705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12:08:37</t>
        </is>
      </c>
      <c>
        <is>
          <t>30.10.2022 13:54:09</t>
        </is>
      </c>
      <c>
        <v>1.758888888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8.794444</v>
      </c>
      <c>
        <v>0</v>
      </c>
      <c>
        <v>0</v>
      </c>
      <c>
        <v>0</v>
      </c>
      <c>
        <v>0</v>
      </c>
    </row>
    <row>
      <c>
        <v>2402462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K-1387 35-01-K01387_912101518_912101518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30.10.2022 12:20:39</t>
        </is>
      </c>
      <c>
        <is>
          <t>30.10.2022 16:57:51</t>
        </is>
      </c>
      <c>
        <v>4.62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27.72</v>
      </c>
      <c>
        <v>0</v>
      </c>
      <c>
        <v>0</v>
      </c>
      <c>
        <v>0</v>
      </c>
      <c>
        <v>0</v>
      </c>
    </row>
    <row>
      <c>
        <v>2402464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M-1494 35-02-M01494_A_56383475_56383475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12:30:20</t>
        </is>
      </c>
      <c>
        <is>
          <t>30.10.2022 14:44:47</t>
        </is>
      </c>
      <c>
        <v>2.240833333</v>
      </c>
      <c>
        <v>0</v>
      </c>
      <c>
        <v>113</v>
      </c>
      <c>
        <v>0</v>
      </c>
      <c>
        <v>0</v>
      </c>
      <c>
        <v>0</v>
      </c>
      <c>
        <v>0</v>
      </c>
      <c>
        <v>0</v>
      </c>
      <c>
        <v>253.214167</v>
      </c>
      <c>
        <v>0</v>
      </c>
      <c>
        <v>0</v>
      </c>
      <c>
        <v>0</v>
      </c>
      <c>
        <v>0</v>
      </c>
    </row>
    <row>
      <c>
        <v>2402467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KIZILAVLU TR-1 45-78-M00838_DIREK TIPI TRAFO HUCRESI H01_2039986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30.10.2022 12:32:50</t>
        </is>
      </c>
      <c>
        <is>
          <t>30.10.2022 15:00:49</t>
        </is>
      </c>
      <c>
        <v>2.466388888</v>
      </c>
      <c>
        <v>0</v>
      </c>
      <c>
        <v>0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197.311111</v>
      </c>
    </row>
    <row>
      <c>
        <v>2402468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M-1138 35-02-M01138_99543529_99543529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12:33:44</t>
        </is>
      </c>
      <c>
        <is>
          <t>30.10.2022 14:56:21</t>
        </is>
      </c>
      <c>
        <v>2.376944444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21.3925</v>
      </c>
      <c>
        <v>0</v>
      </c>
      <c>
        <v>0</v>
      </c>
      <c>
        <v>0</v>
      </c>
      <c>
        <v>0</v>
      </c>
    </row>
    <row>
      <c>
        <v>2402471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DM-5/8 KÖK 45-71-M00828_DM-5/11 M08_72087092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12:46:17</t>
        </is>
      </c>
      <c>
        <is>
          <t>30.10.2022 13:02:56</t>
        </is>
      </c>
      <c>
        <v>0.2775</v>
      </c>
      <c>
        <v>53</v>
      </c>
      <c>
        <v>90</v>
      </c>
      <c>
        <v>0</v>
      </c>
      <c>
        <v>0</v>
      </c>
      <c>
        <v>0</v>
      </c>
      <c>
        <v>0</v>
      </c>
      <c>
        <v>14.7075</v>
      </c>
      <c>
        <v>24.975</v>
      </c>
      <c>
        <v>0</v>
      </c>
      <c>
        <v>0</v>
      </c>
      <c>
        <v>0</v>
      </c>
      <c>
        <v>0</v>
      </c>
    </row>
    <row>
      <c>
        <v>2402473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KÖYLER DM-2 45-82-M00125_HatBaşıAyırıcı_89955574 M09_89955574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12:49:16</t>
        </is>
      </c>
      <c>
        <is>
          <t>30.10.2022 13:15:56</t>
        </is>
      </c>
      <c>
        <v>0.444444444</v>
      </c>
      <c>
        <v>0</v>
      </c>
      <c>
        <v>0</v>
      </c>
      <c>
        <v>0</v>
      </c>
      <c>
        <v>0</v>
      </c>
      <c>
        <v>2</v>
      </c>
      <c>
        <v>318</v>
      </c>
      <c>
        <v>0</v>
      </c>
      <c>
        <v>0</v>
      </c>
      <c>
        <v>0</v>
      </c>
      <c>
        <v>0</v>
      </c>
      <c>
        <v>0.888889</v>
      </c>
      <c>
        <v>141.333333</v>
      </c>
    </row>
    <row>
      <c>
        <v>2402476</v>
      </c>
      <c>
        <v>1</v>
      </c>
      <c>
        <is>
          <t>İZMİR</t>
        </is>
      </c>
      <c>
        <v>BAYINDIR</v>
      </c>
      <c>
        <is>
          <t>KÖK</t>
        </is>
      </c>
      <c t="inlineStr">
        <is>
          <t>YUSUFLU KÖK 35-20-L00077_ERGENLİ L01_66527971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12:58:30</t>
        </is>
      </c>
      <c>
        <is>
          <t>30.10.2022 17:12:43</t>
        </is>
      </c>
      <c>
        <v>4.236944444</v>
      </c>
      <c>
        <v>8</v>
      </c>
      <c>
        <v>1403</v>
      </c>
      <c>
        <v>1</v>
      </c>
      <c>
        <v>204</v>
      </c>
      <c>
        <v>0</v>
      </c>
      <c>
        <v>0</v>
      </c>
      <c>
        <v>33.895556</v>
      </c>
      <c>
        <v>5944.433055</v>
      </c>
      <c>
        <v>4.236944</v>
      </c>
      <c>
        <v>864.336667</v>
      </c>
      <c>
        <v>0</v>
      </c>
      <c>
        <v>0</v>
      </c>
    </row>
    <row>
      <c>
        <v>2402478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35-13-A00004_ŞEHİR-2 L13_65986056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13:00:50</t>
        </is>
      </c>
      <c>
        <is>
          <t>30.10.2022 16:59:43</t>
        </is>
      </c>
      <c>
        <v>3.981388888</v>
      </c>
      <c>
        <v>0</v>
      </c>
      <c>
        <v>1301</v>
      </c>
      <c>
        <v>45</v>
      </c>
      <c>
        <v>2966</v>
      </c>
      <c>
        <v>0</v>
      </c>
      <c>
        <v>0</v>
      </c>
      <c>
        <v>0</v>
      </c>
      <c>
        <v>5179.786943</v>
      </c>
      <c>
        <v>179.1625</v>
      </c>
      <c>
        <v>11808.799442</v>
      </c>
      <c>
        <v>0</v>
      </c>
      <c>
        <v>0</v>
      </c>
    </row>
    <row>
      <c>
        <v>2402475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BERGAMA İM-2 35-16-A00002_KÖYLER(ÇAMKÖY) L12_2055212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13:00:51</t>
        </is>
      </c>
      <c>
        <is>
          <t>30.10.2022 13:47:03</t>
        </is>
      </c>
      <c>
        <v>0.77</v>
      </c>
      <c>
        <v>15</v>
      </c>
      <c>
        <v>24</v>
      </c>
      <c>
        <v>0</v>
      </c>
      <c>
        <v>0</v>
      </c>
      <c>
        <v>0</v>
      </c>
      <c>
        <v>0</v>
      </c>
      <c>
        <v>11.55</v>
      </c>
      <c>
        <v>18.48</v>
      </c>
      <c>
        <v>0</v>
      </c>
      <c>
        <v>0</v>
      </c>
      <c>
        <v>0</v>
      </c>
      <c>
        <v>0</v>
      </c>
    </row>
    <row>
      <c>
        <v>2402479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M-3090 35-09-M03090_35-09-M03090_80918110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30.10.2022 13:01:25</t>
        </is>
      </c>
      <c>
        <is>
          <t>30.10.2022 16:26:31</t>
        </is>
      </c>
      <c>
        <v>3.418333333</v>
      </c>
      <c>
        <v>0</v>
      </c>
      <c>
        <v>927</v>
      </c>
      <c>
        <v>0</v>
      </c>
      <c>
        <v>0</v>
      </c>
      <c>
        <v>0</v>
      </c>
      <c>
        <v>0</v>
      </c>
      <c>
        <v>0</v>
      </c>
      <c>
        <v>3168.795</v>
      </c>
      <c>
        <v>0</v>
      </c>
      <c>
        <v>0</v>
      </c>
      <c>
        <v>0</v>
      </c>
      <c>
        <v>0</v>
      </c>
    </row>
    <row>
      <c>
        <v>2402514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KARGIN KÖK 45-71-M00095_AYTEKİNLER ESKİ HARMANDALI M07_2321769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30.10.2022 13:04:49</t>
        </is>
      </c>
      <c>
        <is>
          <t>30.10.2022 19:02:19</t>
        </is>
      </c>
      <c>
        <v>5.958333333</v>
      </c>
      <c>
        <v>115</v>
      </c>
      <c>
        <v>614</v>
      </c>
      <c>
        <v>0</v>
      </c>
      <c>
        <v>0</v>
      </c>
      <c>
        <v>0</v>
      </c>
      <c>
        <v>0</v>
      </c>
      <c>
        <v>685.208333</v>
      </c>
      <c>
        <v>3658.416666</v>
      </c>
      <c>
        <v>0</v>
      </c>
      <c>
        <v>0</v>
      </c>
      <c>
        <v>0</v>
      </c>
      <c>
        <v>0</v>
      </c>
    </row>
    <row>
      <c>
        <v>2402486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TR-29 45-78-L00029__72373540_72373540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13:13:30</t>
        </is>
      </c>
      <c>
        <is>
          <t>30.10.2022 15:56:33</t>
        </is>
      </c>
      <c>
        <v>2.7175</v>
      </c>
      <c>
        <v>0</v>
      </c>
      <c>
        <v>61</v>
      </c>
      <c>
        <v>0</v>
      </c>
      <c>
        <v>0</v>
      </c>
      <c>
        <v>0</v>
      </c>
      <c>
        <v>0</v>
      </c>
      <c>
        <v>0</v>
      </c>
      <c>
        <v>165.7675</v>
      </c>
      <c>
        <v>0</v>
      </c>
      <c>
        <v>0</v>
      </c>
      <c>
        <v>0</v>
      </c>
      <c>
        <v>0</v>
      </c>
    </row>
    <row>
      <c>
        <v>2402488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K-1537 35-08-K01537_35-08-K01537_2363656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13:14:45</t>
        </is>
      </c>
      <c>
        <is>
          <t>30.10.2022 15:57:10</t>
        </is>
      </c>
      <c>
        <v>2.706944444</v>
      </c>
      <c>
        <v>0</v>
      </c>
      <c>
        <v>243</v>
      </c>
      <c>
        <v>0</v>
      </c>
      <c>
        <v>0</v>
      </c>
      <c>
        <v>0</v>
      </c>
      <c>
        <v>0</v>
      </c>
      <c>
        <v>0</v>
      </c>
      <c>
        <v>657.7875</v>
      </c>
      <c>
        <v>0</v>
      </c>
      <c>
        <v>0</v>
      </c>
      <c>
        <v>0</v>
      </c>
      <c>
        <v>0</v>
      </c>
    </row>
    <row>
      <c>
        <v>2402489</v>
      </c>
      <c>
        <v>1</v>
      </c>
      <c>
        <is>
          <t>İZMİR</t>
        </is>
      </c>
      <c>
        <v>TORBALI</v>
      </c>
      <c>
        <is>
          <t>KÖK</t>
        </is>
      </c>
      <c t="inlineStr">
        <is>
          <t>ÖZGÖRKEY KÖK 35-26-M00256_ÇAPAK M07_65969695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13:15:40</t>
        </is>
      </c>
      <c>
        <is>
          <t>30.10.2022 14:37:41</t>
        </is>
      </c>
      <c>
        <v>1.366944444</v>
      </c>
      <c>
        <v>19</v>
      </c>
      <c>
        <v>1</v>
      </c>
      <c>
        <v>0</v>
      </c>
      <c>
        <v>0</v>
      </c>
      <c>
        <v>0</v>
      </c>
      <c>
        <v>0</v>
      </c>
      <c>
        <v>25.971944</v>
      </c>
      <c>
        <v>1.366944</v>
      </c>
      <c>
        <v>0</v>
      </c>
      <c>
        <v>0</v>
      </c>
      <c>
        <v>0</v>
      </c>
      <c>
        <v>0</v>
      </c>
    </row>
    <row>
      <c>
        <v>2402495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L-178 35-18-L00178_12292476 c1b_5778052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13:29:22</t>
        </is>
      </c>
      <c>
        <is>
          <t>30.10.2022 16:37:55</t>
        </is>
      </c>
      <c>
        <v>3.1425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87.99</v>
      </c>
      <c>
        <v>0</v>
      </c>
      <c>
        <v>0</v>
      </c>
    </row>
    <row>
      <c>
        <v>2402492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KIRCALAR DM 35-16-M00261_SARICAOĞLU ENH GRUBU M05_72041793</t>
        </is>
      </c>
      <c>
        <v>OG Atlama(Jumper) Arızası</v>
      </c>
      <c>
        <v>Dağıtım-OG</v>
      </c>
      <c>
        <v>Uzun</v>
      </c>
      <c>
        <v>Şebeke işletmecisi </v>
      </c>
      <c>
        <v>Bildirimsiz</v>
      </c>
      <c>
        <is>
          <t>30.10.2022 13:30:28</t>
        </is>
      </c>
      <c>
        <is>
          <t>30.10.2022 16:19:36</t>
        </is>
      </c>
      <c>
        <v>2.818888888</v>
      </c>
      <c>
        <v>0</v>
      </c>
      <c>
        <v>0</v>
      </c>
      <c>
        <v>0</v>
      </c>
      <c>
        <v>0</v>
      </c>
      <c>
        <v>1</v>
      </c>
      <c>
        <v>148</v>
      </c>
      <c>
        <v>0</v>
      </c>
      <c>
        <v>0</v>
      </c>
      <c>
        <v>0</v>
      </c>
      <c>
        <v>0</v>
      </c>
      <c>
        <v>2.818889</v>
      </c>
      <c>
        <v>417.195555</v>
      </c>
    </row>
    <row>
      <c>
        <v>2402491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SÜLEYMANLI KÖK 35-28-M00606_EMİRALEM TR-18 M10_66870931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13:30:30</t>
        </is>
      </c>
      <c>
        <is>
          <t>30.10.2022 15:13:35</t>
        </is>
      </c>
      <c>
        <v>1.718055555</v>
      </c>
      <c>
        <v>33</v>
      </c>
      <c>
        <v>1186</v>
      </c>
      <c>
        <v>0</v>
      </c>
      <c>
        <v>0</v>
      </c>
      <c>
        <v>0</v>
      </c>
      <c>
        <v>0</v>
      </c>
      <c>
        <v>56.695833</v>
      </c>
      <c>
        <v>2037.613888</v>
      </c>
      <c>
        <v>0</v>
      </c>
      <c>
        <v>0</v>
      </c>
      <c>
        <v>0</v>
      </c>
      <c>
        <v>0</v>
      </c>
    </row>
    <row>
      <c>
        <v>2402496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TR-26 35-21-L00209_953367045_953367045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13:31:36</t>
        </is>
      </c>
      <c>
        <is>
          <t>30.10.2022 17:32:09</t>
        </is>
      </c>
      <c>
        <v>4.009166666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4.009167</v>
      </c>
      <c>
        <v>0</v>
      </c>
      <c>
        <v>0</v>
      </c>
      <c>
        <v>0</v>
      </c>
      <c>
        <v>0</v>
      </c>
    </row>
    <row>
      <c>
        <v>2402499</v>
      </c>
      <c>
        <v>1</v>
      </c>
      <c>
        <is>
          <t>İZMİR</t>
        </is>
      </c>
      <c>
        <v>BORNOVA</v>
      </c>
      <c>
        <is>
          <t>OG Fideri</t>
        </is>
      </c>
      <c t="inlineStr">
        <is>
          <t>M-650 35-02-M00650_M-1626 M08_2325266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30.10.2022 13:40:10</t>
        </is>
      </c>
      <c>
        <is>
          <t>30.10.2022 16:13:04</t>
        </is>
      </c>
      <c>
        <v>2.548333333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384.798333</v>
      </c>
      <c>
        <v>0</v>
      </c>
      <c>
        <v>0</v>
      </c>
      <c>
        <v>0</v>
      </c>
      <c>
        <v>0</v>
      </c>
    </row>
    <row>
      <c>
        <v>2402502</v>
      </c>
      <c>
        <v>1</v>
      </c>
      <c>
        <is>
          <t>İZMİR</t>
        </is>
      </c>
      <c>
        <v>MENEMEN</v>
      </c>
      <c>
        <is>
          <t>DM</t>
        </is>
      </c>
      <c t="inlineStr">
        <is>
          <t>PANAZTEPE DM 35-28-M00732_KESİKKÖY-1 GİRİŞ M07_2315523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13:43:02</t>
        </is>
      </c>
      <c>
        <is>
          <t>30.10.2022 14:43:24</t>
        </is>
      </c>
      <c>
        <v>1.006111111</v>
      </c>
      <c>
        <v>16</v>
      </c>
      <c>
        <v>0</v>
      </c>
      <c>
        <v>0</v>
      </c>
      <c>
        <v>0</v>
      </c>
      <c>
        <v>0</v>
      </c>
      <c>
        <v>0</v>
      </c>
      <c>
        <v>16.097778</v>
      </c>
      <c>
        <v>0</v>
      </c>
      <c>
        <v>0</v>
      </c>
      <c>
        <v>0</v>
      </c>
      <c>
        <v>0</v>
      </c>
      <c>
        <v>0</v>
      </c>
    </row>
    <row>
      <c>
        <v>2402503</v>
      </c>
      <c>
        <v>1</v>
      </c>
      <c>
        <is>
          <t>İZMİR</t>
        </is>
      </c>
      <c>
        <v>GAZİEMİR</v>
      </c>
      <c>
        <is>
          <t>DM</t>
        </is>
      </c>
      <c t="inlineStr">
        <is>
          <t>KARTAL İM 35-08-A00003_M-1807 EGEYILDIZ M14_80521500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13:44:45</t>
        </is>
      </c>
      <c>
        <is>
          <t>30.10.2022 14:36:47</t>
        </is>
      </c>
      <c>
        <v>0.867222222</v>
      </c>
      <c>
        <v>18</v>
      </c>
      <c>
        <v>588</v>
      </c>
      <c>
        <v>0</v>
      </c>
      <c>
        <v>0</v>
      </c>
      <c>
        <v>0</v>
      </c>
      <c>
        <v>0</v>
      </c>
      <c>
        <v>15.61</v>
      </c>
      <c>
        <v>509.926667</v>
      </c>
      <c>
        <v>0</v>
      </c>
      <c>
        <v>0</v>
      </c>
      <c>
        <v>0</v>
      </c>
      <c>
        <v>0</v>
      </c>
    </row>
    <row>
      <c>
        <v>2402505</v>
      </c>
      <c>
        <v>1</v>
      </c>
      <c>
        <is>
          <t>MANİSA</t>
        </is>
      </c>
      <c>
        <v>GÖRDES</v>
      </c>
      <c>
        <is>
          <t>DM</t>
        </is>
      </c>
      <c t="inlineStr">
        <is>
          <t>GÖRDES DM 45-75-M00050_GÜNEŞLİ M13_2322183</t>
        </is>
      </c>
      <c>
        <v>OG Hatta Yabancı Cisim </v>
      </c>
      <c>
        <v>Dağıtım-OG</v>
      </c>
      <c>
        <v>Uzun</v>
      </c>
      <c>
        <v>Dışsal</v>
      </c>
      <c>
        <v>Bildirimsiz</v>
      </c>
      <c>
        <is>
          <t>30.10.2022 13:49:22</t>
        </is>
      </c>
      <c>
        <is>
          <t>30.10.2022 14:48:55</t>
        </is>
      </c>
      <c>
        <v>0.9925</v>
      </c>
      <c>
        <v>0</v>
      </c>
      <c>
        <v>4</v>
      </c>
      <c>
        <v>6</v>
      </c>
      <c>
        <v>1091</v>
      </c>
      <c>
        <v>17</v>
      </c>
      <c>
        <v>3885</v>
      </c>
      <c>
        <v>0</v>
      </c>
      <c>
        <v>3.97</v>
      </c>
      <c>
        <v>5.955</v>
      </c>
      <c>
        <v>1082.8175</v>
      </c>
      <c>
        <v>16.8725</v>
      </c>
      <c>
        <v>3855.8625</v>
      </c>
    </row>
    <row>
      <c>
        <v>2402506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TR-87 MENTEŞ KAVŞAĞI 35-19-L00087_956695214_956695214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30.10.2022 13:54:10</t>
        </is>
      </c>
      <c>
        <is>
          <t>30.10.2022 14:55:01</t>
        </is>
      </c>
      <c>
        <v>1.014166666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1.014167</v>
      </c>
      <c>
        <v>0</v>
      </c>
      <c>
        <v>0</v>
      </c>
      <c>
        <v>0</v>
      </c>
      <c>
        <v>0</v>
      </c>
    </row>
    <row>
      <c>
        <v>2402508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K-3806 35-08-K03806_35-08-K03806_42010319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30.10.2022 13:55:30</t>
        </is>
      </c>
      <c>
        <is>
          <t>30.10.2022 16:06:22</t>
        </is>
      </c>
      <c>
        <v>2.181111111</v>
      </c>
      <c>
        <v>0</v>
      </c>
      <c>
        <v>117</v>
      </c>
      <c>
        <v>0</v>
      </c>
      <c>
        <v>0</v>
      </c>
      <c>
        <v>0</v>
      </c>
      <c>
        <v>0</v>
      </c>
      <c>
        <v>0</v>
      </c>
      <c>
        <v>255.19</v>
      </c>
      <c>
        <v>0</v>
      </c>
      <c>
        <v>0</v>
      </c>
      <c>
        <v>0</v>
      </c>
      <c>
        <v>0</v>
      </c>
    </row>
    <row>
      <c>
        <v>2402507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K-3846 35-03-K03846_35-03-K03846_41964597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14:00:59</t>
        </is>
      </c>
      <c>
        <is>
          <t>30.10.2022 14:48:06</t>
        </is>
      </c>
      <c>
        <v>0.785277777</v>
      </c>
      <c>
        <v>0</v>
      </c>
      <c>
        <v>521</v>
      </c>
      <c>
        <v>0</v>
      </c>
      <c>
        <v>0</v>
      </c>
      <c>
        <v>0</v>
      </c>
      <c>
        <v>0</v>
      </c>
      <c>
        <v>0</v>
      </c>
      <c>
        <v>409.129722</v>
      </c>
      <c>
        <v>0</v>
      </c>
      <c>
        <v>0</v>
      </c>
      <c>
        <v>0</v>
      </c>
      <c>
        <v>0</v>
      </c>
    </row>
    <row>
      <c>
        <v>2402513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KABAKUM KÖK-9 35-30-L00126_İSLAMLAR L02_72067139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14:10:15</t>
        </is>
      </c>
      <c>
        <is>
          <t>30.10.2022 15:09:07</t>
        </is>
      </c>
      <c>
        <v>0.981111111</v>
      </c>
      <c>
        <v>0</v>
      </c>
      <c>
        <v>0</v>
      </c>
      <c>
        <v>35</v>
      </c>
      <c>
        <v>273</v>
      </c>
      <c>
        <v>0</v>
      </c>
      <c>
        <v>0</v>
      </c>
      <c>
        <v>0</v>
      </c>
      <c>
        <v>0</v>
      </c>
      <c>
        <v>34.338889</v>
      </c>
      <c>
        <v>267.843333</v>
      </c>
      <c>
        <v>0</v>
      </c>
      <c>
        <v>0</v>
      </c>
    </row>
    <row>
      <c>
        <v>2402515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DM-20/TR01-A 45-71-M02373_953244715_953244715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14:19:44</t>
        </is>
      </c>
      <c>
        <is>
          <t>30.10.2022 15:38:23</t>
        </is>
      </c>
      <c>
        <v>1.310833333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23.595</v>
      </c>
      <c>
        <v>0</v>
      </c>
      <c>
        <v>0</v>
      </c>
      <c>
        <v>0</v>
      </c>
      <c>
        <v>0</v>
      </c>
    </row>
    <row>
      <c>
        <v>2402516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TR-87 MENTEŞ KAVŞAĞI 35-19-L00087_9802654_56393472_56393472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14:25:03</t>
        </is>
      </c>
      <c>
        <is>
          <t>30.10.2022 14:59:37</t>
        </is>
      </c>
      <c>
        <v>0.576111111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33.990556</v>
      </c>
      <c>
        <v>0</v>
      </c>
      <c>
        <v>0</v>
      </c>
      <c>
        <v>0</v>
      </c>
      <c>
        <v>0</v>
      </c>
    </row>
    <row>
      <c>
        <v>2402519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POYRAZ TR-2 45-78-M00654_B_83789273_83789273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30.10.2022 14:40:04</t>
        </is>
      </c>
      <c>
        <is>
          <t>30.10.2022 18:35:25</t>
        </is>
      </c>
      <c>
        <v>3.9225</v>
      </c>
      <c>
        <v>0</v>
      </c>
      <c>
        <v>0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0</v>
      </c>
      <c>
        <v>0</v>
      </c>
      <c>
        <v>125.52</v>
      </c>
    </row>
    <row>
      <c>
        <v>2402520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K-1873 35-09-K01873_97758569_97758569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30.10.2022 14:40:48</t>
        </is>
      </c>
      <c>
        <is>
          <t>30.10.2022 18:35:23</t>
        </is>
      </c>
      <c>
        <v>3.909722222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3.909722</v>
      </c>
      <c>
        <v>0</v>
      </c>
      <c>
        <v>0</v>
      </c>
      <c>
        <v>0</v>
      </c>
      <c>
        <v>0</v>
      </c>
    </row>
    <row>
      <c>
        <v>2402521</v>
      </c>
      <c>
        <v>1</v>
      </c>
      <c>
        <is>
          <t>MANİSA</t>
        </is>
      </c>
      <c>
        <v>SALİHLİ</v>
      </c>
      <c>
        <is>
          <t>TM Fideri</t>
        </is>
      </c>
      <c t="inlineStr">
        <is>
          <t>DEMİRKÖPRÜ TM 45-78-A00005_KULA M05_2329518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15:04:10</t>
        </is>
      </c>
      <c>
        <is>
          <t>30.10.2022 15:50:36</t>
        </is>
      </c>
      <c>
        <v>0.773888888</v>
      </c>
      <c>
        <v>0</v>
      </c>
      <c>
        <v>0</v>
      </c>
      <c>
        <v>3</v>
      </c>
      <c>
        <v>0</v>
      </c>
      <c>
        <v>243</v>
      </c>
      <c>
        <v>1341</v>
      </c>
      <c>
        <v>0</v>
      </c>
      <c>
        <v>0</v>
      </c>
      <c>
        <v>2.321667</v>
      </c>
      <c>
        <v>0</v>
      </c>
      <c>
        <v>188.055</v>
      </c>
      <c>
        <v>1037.784999</v>
      </c>
    </row>
    <row>
      <c>
        <v>2402526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TAYTAN OFİS KÖK 45-78-M00314_HatBaşıAyırıcı_53140385 M014_53140385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15:08:06</t>
        </is>
      </c>
      <c>
        <is>
          <t>30.10.2022 18:59:25</t>
        </is>
      </c>
      <c>
        <v>3.855277777</v>
      </c>
      <c>
        <v>8</v>
      </c>
      <c>
        <v>0</v>
      </c>
      <c>
        <v>0</v>
      </c>
      <c>
        <v>0</v>
      </c>
      <c>
        <v>0</v>
      </c>
      <c>
        <v>0</v>
      </c>
      <c>
        <v>30.842222</v>
      </c>
      <c>
        <v>0</v>
      </c>
      <c>
        <v>0</v>
      </c>
      <c>
        <v>0</v>
      </c>
      <c>
        <v>0</v>
      </c>
      <c>
        <v>0</v>
      </c>
    </row>
    <row>
      <c>
        <v>2402528</v>
      </c>
      <c>
        <v>1</v>
      </c>
      <c>
        <is>
          <t>İZMİR</t>
        </is>
      </c>
      <c>
        <v>URLA</v>
      </c>
      <c>
        <is>
          <t>DM</t>
        </is>
      </c>
      <c t="inlineStr">
        <is>
          <t>YASEMİN DM 35-19-M00002_ÖZBEK M03_2055959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15:21:57</t>
        </is>
      </c>
      <c>
        <is>
          <t>30.10.2022 15:36:25</t>
        </is>
      </c>
      <c>
        <v>0.241111111</v>
      </c>
      <c>
        <v>27</v>
      </c>
      <c>
        <v>1814</v>
      </c>
      <c>
        <v>0</v>
      </c>
      <c>
        <v>0</v>
      </c>
      <c>
        <v>0</v>
      </c>
      <c>
        <v>0</v>
      </c>
      <c>
        <v>6.51</v>
      </c>
      <c>
        <v>437.375555</v>
      </c>
      <c>
        <v>0</v>
      </c>
      <c>
        <v>0</v>
      </c>
      <c>
        <v>0</v>
      </c>
      <c>
        <v>0</v>
      </c>
    </row>
    <row>
      <c>
        <v>2402530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KONAKLI TR-4 35-15-L00901_B_56368654_56368654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15:27:42</t>
        </is>
      </c>
      <c>
        <is>
          <t>30.10.2022 15:58:54</t>
        </is>
      </c>
      <c>
        <v>0.52</v>
      </c>
      <c>
        <v>0</v>
      </c>
      <c>
        <v>114</v>
      </c>
      <c>
        <v>0</v>
      </c>
      <c>
        <v>0</v>
      </c>
      <c>
        <v>0</v>
      </c>
      <c>
        <v>0</v>
      </c>
      <c>
        <v>0</v>
      </c>
      <c>
        <v>59.28</v>
      </c>
      <c>
        <v>0</v>
      </c>
      <c>
        <v>0</v>
      </c>
      <c>
        <v>0</v>
      </c>
      <c>
        <v>0</v>
      </c>
    </row>
    <row>
      <c>
        <v>2402531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MURADİYE DM-4/20 45-71-M00854_DM-5/08A M04_72088381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15:31:16</t>
        </is>
      </c>
      <c>
        <is>
          <t>30.10.2022 18:38:11</t>
        </is>
      </c>
      <c>
        <v>3.115277777</v>
      </c>
      <c>
        <v>1</v>
      </c>
      <c>
        <v>0</v>
      </c>
      <c>
        <v>0</v>
      </c>
      <c>
        <v>0</v>
      </c>
      <c>
        <v>0</v>
      </c>
      <c>
        <v>0</v>
      </c>
      <c>
        <v>3.115278</v>
      </c>
      <c>
        <v>0</v>
      </c>
      <c>
        <v>0</v>
      </c>
      <c>
        <v>0</v>
      </c>
      <c>
        <v>0</v>
      </c>
      <c>
        <v>0</v>
      </c>
    </row>
    <row>
      <c>
        <v>2402537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TR-157 35-16-L00157_953320092_953320092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30.10.2022 15:33:53</t>
        </is>
      </c>
      <c>
        <is>
          <t>30.10.2022 16:43:02</t>
        </is>
      </c>
      <c>
        <v>1.1525</v>
      </c>
      <c>
        <v>0</v>
      </c>
      <c>
        <v>16</v>
      </c>
      <c>
        <v>0</v>
      </c>
      <c>
        <v>0</v>
      </c>
      <c>
        <v>0</v>
      </c>
      <c>
        <v>0</v>
      </c>
      <c>
        <v>0</v>
      </c>
      <c>
        <v>18.44</v>
      </c>
      <c>
        <v>0</v>
      </c>
      <c>
        <v>0</v>
      </c>
      <c>
        <v>0</v>
      </c>
      <c>
        <v>0</v>
      </c>
    </row>
    <row>
      <c>
        <v>2402539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TR-7 KÖK 35-28-M00379_C C01_79673300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15:33:58</t>
        </is>
      </c>
      <c>
        <is>
          <t>30.10.2022 17:12:39</t>
        </is>
      </c>
      <c>
        <v>1.644722222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3.289444</v>
      </c>
      <c>
        <v>0</v>
      </c>
      <c>
        <v>0</v>
      </c>
      <c>
        <v>0</v>
      </c>
      <c>
        <v>0</v>
      </c>
    </row>
    <row>
      <c>
        <v>2402535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YENİÇİFTLİK KÖK 35-20-L00373_ L01_2331265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15:39:15</t>
        </is>
      </c>
      <c>
        <is>
          <t>30.10.2022 17:37:46</t>
        </is>
      </c>
      <c>
        <v>1.975277777</v>
      </c>
      <c>
        <v>2</v>
      </c>
      <c>
        <v>244</v>
      </c>
      <c>
        <v>0</v>
      </c>
      <c>
        <v>0</v>
      </c>
      <c>
        <v>0</v>
      </c>
      <c>
        <v>0</v>
      </c>
      <c>
        <v>3.950556</v>
      </c>
      <c>
        <v>481.967778</v>
      </c>
      <c>
        <v>0</v>
      </c>
      <c>
        <v>0</v>
      </c>
      <c>
        <v>0</v>
      </c>
      <c>
        <v>0</v>
      </c>
    </row>
    <row>
      <c>
        <v>2402536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TR-172 45-78-M00172_953258370_953258370</t>
        </is>
      </c>
      <c>
        <v>AG Direkten Kesme Açma</v>
      </c>
      <c>
        <v>Dağıtım-AG</v>
      </c>
      <c>
        <v>Uzun</v>
      </c>
      <c>
        <v>Şebeke işletmecisi </v>
      </c>
      <c>
        <v>Bildirimsiz</v>
      </c>
      <c>
        <is>
          <t>30.10.2022 15:46:51</t>
        </is>
      </c>
      <c>
        <is>
          <t>30.10.2022 17:19:33</t>
        </is>
      </c>
      <c>
        <v>1.545</v>
      </c>
      <c>
        <v>0</v>
      </c>
      <c>
        <v>7</v>
      </c>
      <c>
        <v>0</v>
      </c>
      <c>
        <v>0</v>
      </c>
      <c>
        <v>0</v>
      </c>
      <c>
        <v>0</v>
      </c>
      <c>
        <v>0</v>
      </c>
      <c>
        <v>10.815</v>
      </c>
      <c>
        <v>0</v>
      </c>
      <c>
        <v>0</v>
      </c>
      <c>
        <v>0</v>
      </c>
      <c>
        <v>0</v>
      </c>
    </row>
    <row>
      <c>
        <v>2402538</v>
      </c>
      <c>
        <v>1</v>
      </c>
      <c>
        <is>
          <t>MANİSA</t>
        </is>
      </c>
      <c>
        <v>SELENDİ</v>
      </c>
      <c>
        <is>
          <t>KÖK</t>
        </is>
      </c>
      <c t="inlineStr">
        <is>
          <t>DUMANLAR KÖK 45-81-M00044_KARABEYLER M02_72038345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15:50:10</t>
        </is>
      </c>
      <c>
        <is>
          <t>30.10.2022 16:01:42</t>
        </is>
      </c>
      <c>
        <v>0.192222222</v>
      </c>
      <c>
        <v>0</v>
      </c>
      <c>
        <v>1</v>
      </c>
      <c>
        <v>3</v>
      </c>
      <c>
        <v>586</v>
      </c>
      <c>
        <v>0</v>
      </c>
      <c>
        <v>0</v>
      </c>
      <c>
        <v>0</v>
      </c>
      <c>
        <v>0.192222</v>
      </c>
      <c>
        <v>0.576667</v>
      </c>
      <c>
        <v>112.642222</v>
      </c>
      <c>
        <v>0</v>
      </c>
      <c>
        <v>0</v>
      </c>
    </row>
    <row>
      <c>
        <v>2402544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L-27 İZMİRLİ LİMANLAR 35-18-L00027_950467939_950467939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16:06:03</t>
        </is>
      </c>
      <c>
        <is>
          <t>30.10.2022 17:18:17</t>
        </is>
      </c>
      <c>
        <v>1.203888888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2.407778</v>
      </c>
      <c>
        <v>0</v>
      </c>
      <c>
        <v>0</v>
      </c>
    </row>
    <row>
      <c>
        <v>2402545</v>
      </c>
      <c>
        <v>1</v>
      </c>
      <c>
        <is>
          <t>İZMİR</t>
        </is>
      </c>
      <c>
        <v>ALİAĞA</v>
      </c>
      <c>
        <is>
          <t>DM</t>
        </is>
      </c>
      <c t="inlineStr">
        <is>
          <t>HELVACI DM-2 35-17-M00359_HELVACI M04_66476613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16:10:28</t>
        </is>
      </c>
      <c>
        <is>
          <t>30.10.2022 16:15:46</t>
        </is>
      </c>
      <c>
        <v>0.088333333</v>
      </c>
      <c>
        <v>1</v>
      </c>
      <c>
        <v>2209</v>
      </c>
      <c>
        <v>0</v>
      </c>
      <c>
        <v>0</v>
      </c>
      <c>
        <v>0</v>
      </c>
      <c>
        <v>0</v>
      </c>
      <c>
        <v>0.088333</v>
      </c>
      <c>
        <v>195.128333</v>
      </c>
      <c>
        <v>0</v>
      </c>
      <c>
        <v>0</v>
      </c>
      <c>
        <v>0</v>
      </c>
      <c>
        <v>0</v>
      </c>
    </row>
    <row>
      <c>
        <v>2402548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HACIALİLER ORTAHAN TR-2 45-73-M00725_45-73-M00725_2355177</t>
        </is>
      </c>
      <c>
        <v>Yabani Hayvan Teması</v>
      </c>
      <c>
        <v>Dağıtım-AG</v>
      </c>
      <c>
        <v>Uzun</v>
      </c>
      <c>
        <v>Şebeke işletmecisi </v>
      </c>
      <c>
        <v>Bildirimsiz</v>
      </c>
      <c>
        <is>
          <t>30.10.2022 16:15:54</t>
        </is>
      </c>
      <c>
        <is>
          <t>30.10.2022 18:31:18</t>
        </is>
      </c>
      <c>
        <v>2.256666666</v>
      </c>
      <c>
        <v>0</v>
      </c>
      <c>
        <v>25</v>
      </c>
      <c>
        <v>0</v>
      </c>
      <c>
        <v>0</v>
      </c>
      <c>
        <v>0</v>
      </c>
      <c>
        <v>82</v>
      </c>
      <c>
        <v>0</v>
      </c>
      <c>
        <v>56.416667</v>
      </c>
      <c>
        <v>0</v>
      </c>
      <c>
        <v>0</v>
      </c>
      <c>
        <v>0</v>
      </c>
      <c>
        <v>185.046667</v>
      </c>
    </row>
    <row>
      <c>
        <v>2402549</v>
      </c>
      <c>
        <v>1</v>
      </c>
      <c>
        <is>
          <t>İZMİR</t>
        </is>
      </c>
      <c>
        <v>KEMALPAŞA</v>
      </c>
      <c>
        <is>
          <t>DM</t>
        </is>
      </c>
      <c t="inlineStr">
        <is>
          <t>HALİLBEYLİ DM 35-27-M00620_KARMEZ-2 M09_2306332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16:24:48</t>
        </is>
      </c>
      <c>
        <is>
          <t>30.10.2022 17:57:57</t>
        </is>
      </c>
      <c>
        <v>1.5525</v>
      </c>
      <c>
        <v>234</v>
      </c>
      <c>
        <v>541</v>
      </c>
      <c>
        <v>0</v>
      </c>
      <c>
        <v>0</v>
      </c>
      <c>
        <v>0</v>
      </c>
      <c>
        <v>0</v>
      </c>
      <c>
        <v>363.285</v>
      </c>
      <c>
        <v>839.9025</v>
      </c>
      <c>
        <v>0</v>
      </c>
      <c>
        <v>0</v>
      </c>
      <c>
        <v>0</v>
      </c>
      <c>
        <v>0</v>
      </c>
    </row>
    <row>
      <c>
        <v>2402551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KABAZLI KÖK 45-78-M00675_HatBaşıAyırıcı_53139332 M03_53139332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16:27:02</t>
        </is>
      </c>
      <c>
        <is>
          <t>30.10.2022 18:22:55</t>
        </is>
      </c>
      <c>
        <v>1.931388888</v>
      </c>
      <c>
        <v>0</v>
      </c>
      <c>
        <v>464</v>
      </c>
      <c>
        <v>0</v>
      </c>
      <c>
        <v>0</v>
      </c>
      <c>
        <v>0</v>
      </c>
      <c>
        <v>0</v>
      </c>
      <c>
        <v>0</v>
      </c>
      <c>
        <v>896.164444</v>
      </c>
      <c>
        <v>0</v>
      </c>
      <c>
        <v>0</v>
      </c>
      <c>
        <v>0</v>
      </c>
      <c>
        <v>0</v>
      </c>
    </row>
    <row>
      <c>
        <v>2402555</v>
      </c>
      <c>
        <v>1</v>
      </c>
      <c>
        <is>
          <t>İZMİR</t>
        </is>
      </c>
      <c>
        <v>ÇİĞLİ</v>
      </c>
      <c>
        <is>
          <t>Saha Dağıtım Kutusu (SDK)</t>
        </is>
      </c>
      <c t="inlineStr">
        <is>
          <t>M-3090(YATIRIM REZERVE) 35-09-M03090_A a1b_5866750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16:32:05</t>
        </is>
      </c>
      <c>
        <is>
          <t>30.10.2022 18:24:31</t>
        </is>
      </c>
      <c>
        <v>1.873888888</v>
      </c>
      <c>
        <v>0</v>
      </c>
      <c>
        <v>209</v>
      </c>
      <c>
        <v>0</v>
      </c>
      <c>
        <v>0</v>
      </c>
      <c>
        <v>0</v>
      </c>
      <c>
        <v>0</v>
      </c>
      <c>
        <v>0</v>
      </c>
      <c>
        <v>391.642778</v>
      </c>
      <c>
        <v>0</v>
      </c>
      <c>
        <v>0</v>
      </c>
      <c>
        <v>0</v>
      </c>
      <c>
        <v>0</v>
      </c>
    </row>
    <row>
      <c>
        <v>2402563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BIÇAKÇI OVACIK TR-3 35-15-L00082_A_56369347_56369347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30.10.2022 16:58:27</t>
        </is>
      </c>
      <c>
        <is>
          <t>30.10.2022 20:55:25</t>
        </is>
      </c>
      <c>
        <v>3.949444444</v>
      </c>
      <c>
        <v>0</v>
      </c>
      <c>
        <v>0</v>
      </c>
      <c>
        <v>0</v>
      </c>
      <c>
        <v>14</v>
      </c>
      <c>
        <v>0</v>
      </c>
      <c>
        <v>14</v>
      </c>
      <c>
        <v>0</v>
      </c>
      <c>
        <v>0</v>
      </c>
      <c>
        <v>0</v>
      </c>
      <c>
        <v>55.292222</v>
      </c>
      <c>
        <v>0</v>
      </c>
      <c>
        <v>55.292222</v>
      </c>
    </row>
    <row>
      <c>
        <v>2402565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BALABANLI TR-2 35-15-L00968_B_56407022_56407022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17:03:58</t>
        </is>
      </c>
      <c>
        <is>
          <t>30.10.2022 19:07:32</t>
        </is>
      </c>
      <c>
        <v>2.059444444</v>
      </c>
      <c>
        <v>0</v>
      </c>
      <c>
        <v>29</v>
      </c>
      <c>
        <v>0</v>
      </c>
      <c>
        <v>0</v>
      </c>
      <c>
        <v>0</v>
      </c>
      <c>
        <v>0</v>
      </c>
      <c>
        <v>0</v>
      </c>
      <c>
        <v>59.723889</v>
      </c>
      <c>
        <v>0</v>
      </c>
      <c>
        <v>0</v>
      </c>
      <c>
        <v>0</v>
      </c>
      <c>
        <v>0</v>
      </c>
    </row>
    <row>
      <c>
        <v>2402570</v>
      </c>
      <c>
        <v>1</v>
      </c>
      <c>
        <is>
          <t>İZMİR</t>
        </is>
      </c>
      <c>
        <v>BORNOVA</v>
      </c>
      <c>
        <is>
          <t>KÖK</t>
        </is>
      </c>
      <c t="inlineStr">
        <is>
          <t>M-531 KAVAKLIDERE KÖK 35-02-M00531_M-530 / M529 M11_72200151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17:05:33</t>
        </is>
      </c>
      <c>
        <is>
          <t>30.10.2022 17:43:56</t>
        </is>
      </c>
      <c>
        <v>0.639722222</v>
      </c>
      <c>
        <v>7</v>
      </c>
      <c>
        <v>586</v>
      </c>
      <c>
        <v>0</v>
      </c>
      <c>
        <v>0</v>
      </c>
      <c>
        <v>0</v>
      </c>
      <c>
        <v>0</v>
      </c>
      <c>
        <v>4.478056</v>
      </c>
      <c>
        <v>374.877222</v>
      </c>
      <c>
        <v>0</v>
      </c>
      <c>
        <v>0</v>
      </c>
      <c>
        <v>0</v>
      </c>
      <c>
        <v>0</v>
      </c>
    </row>
    <row>
      <c>
        <v>2402569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M08_2329824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30.10.2022 17:08:27</t>
        </is>
      </c>
      <c>
        <is>
          <t>30.10.2022 18:41:05</t>
        </is>
      </c>
      <c>
        <v>1.543888888</v>
      </c>
      <c>
        <v>146</v>
      </c>
      <c>
        <v>412</v>
      </c>
      <c>
        <v>0</v>
      </c>
      <c>
        <v>0</v>
      </c>
      <c>
        <v>0</v>
      </c>
      <c>
        <v>0</v>
      </c>
      <c>
        <v>225.407778</v>
      </c>
      <c>
        <v>636.082222</v>
      </c>
      <c>
        <v>0</v>
      </c>
      <c>
        <v>0</v>
      </c>
      <c>
        <v>0</v>
      </c>
      <c>
        <v>0</v>
      </c>
    </row>
    <row>
      <c>
        <v>2402580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TR-84 35-19-L00084_10630997_56392425_56392425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17:31:14</t>
        </is>
      </c>
      <c>
        <is>
          <t>30.10.2022 18:27:48</t>
        </is>
      </c>
      <c>
        <v>0.942777777</v>
      </c>
      <c>
        <v>0</v>
      </c>
      <c>
        <v>145</v>
      </c>
      <c>
        <v>0</v>
      </c>
      <c>
        <v>0</v>
      </c>
      <c>
        <v>0</v>
      </c>
      <c>
        <v>0</v>
      </c>
      <c>
        <v>0</v>
      </c>
      <c>
        <v>136.702778</v>
      </c>
      <c>
        <v>0</v>
      </c>
      <c>
        <v>0</v>
      </c>
      <c>
        <v>0</v>
      </c>
      <c>
        <v>0</v>
      </c>
    </row>
    <row>
      <c>
        <v>2402579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K-16 35-04-K00016_35-04-K00016_2353088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30.10.2022 17:32:15</t>
        </is>
      </c>
      <c>
        <is>
          <t>30.10.2022 17:56:24</t>
        </is>
      </c>
      <c>
        <v>0.4025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11.27</v>
      </c>
      <c>
        <v>0</v>
      </c>
      <c>
        <v>0</v>
      </c>
      <c>
        <v>0</v>
      </c>
      <c>
        <v>0</v>
      </c>
    </row>
    <row>
      <c>
        <v>2402582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TR-105 35-26-M00105_5680675_56360131_56360131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30.10.2022 17:33:37</t>
        </is>
      </c>
      <c>
        <is>
          <t>30.10.2022 19:21:05</t>
        </is>
      </c>
      <c>
        <v>1.791111111</v>
      </c>
      <c>
        <v>0</v>
      </c>
      <c>
        <v>67</v>
      </c>
      <c>
        <v>0</v>
      </c>
      <c>
        <v>0</v>
      </c>
      <c>
        <v>0</v>
      </c>
      <c>
        <v>0</v>
      </c>
      <c>
        <v>0</v>
      </c>
      <c>
        <v>120.004444</v>
      </c>
      <c>
        <v>0</v>
      </c>
      <c>
        <v>0</v>
      </c>
      <c>
        <v>0</v>
      </c>
      <c>
        <v>0</v>
      </c>
    </row>
    <row>
      <c>
        <v>2402583</v>
      </c>
      <c>
        <v>1</v>
      </c>
      <c>
        <is>
          <t>İZMİR</t>
        </is>
      </c>
      <c>
        <v>MENEMEN</v>
      </c>
      <c>
        <is>
          <t>Saha Dağıtım Kutusu (SDK)</t>
        </is>
      </c>
      <c t="inlineStr">
        <is>
          <t>SEYREK TR-7 KÖK 35-28-M00379_C C01_79673300</t>
        </is>
      </c>
      <c>
        <v>AG Yeraltı Kablo Arızası</v>
      </c>
      <c>
        <v>Dağıtım-AG</v>
      </c>
      <c>
        <v>Uzun</v>
      </c>
      <c>
        <v>Şebeke işletmecisi </v>
      </c>
      <c>
        <v>Bildirimsiz</v>
      </c>
      <c>
        <is>
          <t>30.10.2022 17:37:01</t>
        </is>
      </c>
      <c>
        <is>
          <t>30.10.2022 20:18:34</t>
        </is>
      </c>
      <c>
        <v>2.6925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5.385</v>
      </c>
      <c>
        <v>0</v>
      </c>
      <c>
        <v>0</v>
      </c>
      <c>
        <v>0</v>
      </c>
      <c>
        <v>0</v>
      </c>
    </row>
    <row>
      <c>
        <v>2402577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MENDERES DM-2/TR-1 35-22-M00300_KÖYLER-1 M15_2095712</t>
        </is>
      </c>
      <c>
        <v>Manevra</v>
      </c>
      <c>
        <v>Dağıtım-OG</v>
      </c>
      <c>
        <v>Uzun</v>
      </c>
      <c>
        <v>Şebeke işletmecisi </v>
      </c>
      <c>
        <v>Bildirimsiz</v>
      </c>
      <c>
        <is>
          <t>30.10.2022 17:38:10</t>
        </is>
      </c>
      <c>
        <is>
          <t>30.10.2022 18:02:22</t>
        </is>
      </c>
      <c>
        <v>0.403333333</v>
      </c>
      <c>
        <v>47</v>
      </c>
      <c>
        <v>954</v>
      </c>
      <c>
        <v>0</v>
      </c>
      <c>
        <v>0</v>
      </c>
      <c>
        <v>0</v>
      </c>
      <c>
        <v>0</v>
      </c>
      <c>
        <v>18.956667</v>
      </c>
      <c>
        <v>384.78</v>
      </c>
      <c>
        <v>0</v>
      </c>
      <c>
        <v>0</v>
      </c>
      <c>
        <v>0</v>
      </c>
      <c>
        <v>0</v>
      </c>
    </row>
    <row>
      <c>
        <v>2402590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BEYDERE KÖK 45-71-M00128_HatBaşıAyırıcı_53135162 M03_53135162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17:48:41</t>
        </is>
      </c>
      <c>
        <is>
          <t>30.10.2022 19:38:41</t>
        </is>
      </c>
      <c>
        <v>1.833333333</v>
      </c>
      <c>
        <v>72</v>
      </c>
      <c>
        <v>47</v>
      </c>
      <c>
        <v>0</v>
      </c>
      <c>
        <v>0</v>
      </c>
      <c>
        <v>0</v>
      </c>
      <c>
        <v>0</v>
      </c>
      <c>
        <v>132</v>
      </c>
      <c>
        <v>86.166667</v>
      </c>
      <c>
        <v>0</v>
      </c>
      <c>
        <v>0</v>
      </c>
      <c>
        <v>0</v>
      </c>
      <c>
        <v>0</v>
      </c>
    </row>
    <row>
      <c>
        <v>2402595</v>
      </c>
      <c>
        <v>1</v>
      </c>
      <c>
        <is>
          <t>MANİSA</t>
        </is>
      </c>
      <c>
        <v>ALAŞEHİR</v>
      </c>
      <c>
        <is>
          <t>AG Fideri</t>
        </is>
      </c>
      <c t="inlineStr">
        <is>
          <t>BAHÇELİ TR-3 45-73-M00602_B_56403314_56403314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18:01:43</t>
        </is>
      </c>
      <c>
        <is>
          <t>30.10.2022 19:26:18</t>
        </is>
      </c>
      <c>
        <v>1.409722222</v>
      </c>
      <c>
        <v>0</v>
      </c>
      <c>
        <v>0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18.326389</v>
      </c>
    </row>
    <row>
      <c>
        <v>2402609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M-3439(YATIRIM REZERVE) 35-03-M03439_912719375_912719375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18:39:37</t>
        </is>
      </c>
      <c>
        <is>
          <t>30.10.2022 19:48:48</t>
        </is>
      </c>
      <c>
        <v>1.153055555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1.153056</v>
      </c>
      <c>
        <v>0</v>
      </c>
      <c>
        <v>0</v>
      </c>
      <c>
        <v>0</v>
      </c>
      <c>
        <v>0</v>
      </c>
    </row>
    <row>
      <c>
        <v>2402611</v>
      </c>
      <c>
        <v>1</v>
      </c>
      <c>
        <is>
          <t>İZMİR</t>
        </is>
      </c>
      <c>
        <v>TİRE</v>
      </c>
      <c>
        <is>
          <t>Saha Dağıtım Kutusu (SDK)</t>
        </is>
      </c>
      <c t="inlineStr">
        <is>
          <t>GÖKÇEN DM 1-2/2 35-29-L00060_48309136 DM1/D4_48316350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18:40:41</t>
        </is>
      </c>
      <c>
        <is>
          <t>30.10.2022 20:21:55</t>
        </is>
      </c>
      <c>
        <v>1.687222222</v>
      </c>
      <c>
        <v>0</v>
      </c>
      <c>
        <v>19</v>
      </c>
      <c>
        <v>0</v>
      </c>
      <c>
        <v>0</v>
      </c>
      <c>
        <v>0</v>
      </c>
      <c>
        <v>0</v>
      </c>
      <c>
        <v>0</v>
      </c>
      <c>
        <v>32.057222</v>
      </c>
      <c>
        <v>0</v>
      </c>
      <c>
        <v>0</v>
      </c>
      <c>
        <v>0</v>
      </c>
      <c>
        <v>0</v>
      </c>
    </row>
    <row>
      <c>
        <v>2402621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YENİKENT TR-1 35-16-M00026_C_56395763_56395763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19:24:01</t>
        </is>
      </c>
      <c>
        <is>
          <t>30.10.2022 19:47:56</t>
        </is>
      </c>
      <c>
        <v>0.398611111</v>
      </c>
      <c>
        <v>0</v>
      </c>
      <c>
        <v>0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0</v>
      </c>
      <c>
        <v>0</v>
      </c>
      <c>
        <v>31.888889</v>
      </c>
    </row>
    <row>
      <c>
        <v>2402622</v>
      </c>
      <c>
        <v>1</v>
      </c>
      <c>
        <is>
          <t>İZMİR</t>
        </is>
      </c>
      <c>
        <v>ÖDEMİŞ</v>
      </c>
      <c>
        <is>
          <t>Saha Dağıtım Kutusu (SDK)</t>
        </is>
      </c>
      <c t="inlineStr">
        <is>
          <t>KONAKLI TR-1 35-15-L00902_E e2b_48655777</t>
        </is>
      </c>
      <c>
        <v>NH Altlık Arızası</v>
      </c>
      <c>
        <v>Dağıtım-AG</v>
      </c>
      <c>
        <v>Uzun</v>
      </c>
      <c>
        <v>Şebeke işletmecisi </v>
      </c>
      <c>
        <v>Bildirimsiz</v>
      </c>
      <c>
        <is>
          <t>30.10.2022 19:28:29</t>
        </is>
      </c>
      <c>
        <is>
          <t>30.10.2022 22:12:39</t>
        </is>
      </c>
      <c>
        <v>2.736111111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38.305556</v>
      </c>
      <c>
        <v>0</v>
      </c>
      <c>
        <v>0</v>
      </c>
      <c>
        <v>0</v>
      </c>
      <c>
        <v>0</v>
      </c>
    </row>
    <row>
      <c>
        <v>2402626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L-417 MIAMI EVLERİ 35-18-L00417_950451219_950451219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19:47:39</t>
        </is>
      </c>
      <c>
        <is>
          <t>30.10.2022 23:50:49</t>
        </is>
      </c>
      <c>
        <v>4.052777777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4.052778</v>
      </c>
      <c>
        <v>0</v>
      </c>
      <c>
        <v>0</v>
      </c>
    </row>
    <row>
      <c>
        <v>2402629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K-3637 35-02-K03637_913393951_913393951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30.10.2022 19:52:00</t>
        </is>
      </c>
      <c>
        <is>
          <t>30.10.2022 21:23:45</t>
        </is>
      </c>
      <c>
        <v>1.529166666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4.5875</v>
      </c>
      <c>
        <v>0</v>
      </c>
      <c>
        <v>0</v>
      </c>
      <c>
        <v>0</v>
      </c>
      <c>
        <v>0</v>
      </c>
    </row>
    <row>
      <c>
        <v>2402635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35-23-M00022__76654990_76654990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20:29:42</t>
        </is>
      </c>
      <c>
        <is>
          <t>30.10.2022 21:14:30</t>
        </is>
      </c>
      <c>
        <v>0.746666666</v>
      </c>
      <c>
        <v>0</v>
      </c>
      <c>
        <v>88</v>
      </c>
      <c>
        <v>0</v>
      </c>
      <c>
        <v>0</v>
      </c>
      <c>
        <v>0</v>
      </c>
      <c>
        <v>0</v>
      </c>
      <c>
        <v>0</v>
      </c>
      <c>
        <v>65.706667</v>
      </c>
      <c>
        <v>0</v>
      </c>
      <c>
        <v>0</v>
      </c>
      <c>
        <v>0</v>
      </c>
      <c>
        <v>0</v>
      </c>
    </row>
    <row>
      <c>
        <v>2402637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KARGIN KÖK 45-71-M00095_HatBaşıAyırıcı_53134753 M07_53134753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30.10.2022 20:30:30</t>
        </is>
      </c>
      <c>
        <is>
          <t>30.10.2022 23:18:39</t>
        </is>
      </c>
      <c>
        <v>2.8025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2.8025</v>
      </c>
      <c>
        <v>0</v>
      </c>
      <c>
        <v>0</v>
      </c>
      <c>
        <v>0</v>
      </c>
      <c>
        <v>0</v>
      </c>
    </row>
    <row>
      <c>
        <v>2402643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TR-150 35-16-L00150_B_56352701_56352701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30.10.2022 21:20:19</t>
        </is>
      </c>
      <c>
        <is>
          <t>30.10.2022 21:52:37</t>
        </is>
      </c>
      <c>
        <v>0.538333333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37.145</v>
      </c>
      <c>
        <v>0</v>
      </c>
      <c>
        <v>0</v>
      </c>
      <c>
        <v>0</v>
      </c>
      <c>
        <v>0</v>
      </c>
    </row>
    <row>
      <c>
        <v>2402645</v>
      </c>
      <c>
        <v>1</v>
      </c>
      <c>
        <is>
          <t>MANİSA</t>
        </is>
      </c>
      <c>
        <v>SALİHLİ</v>
      </c>
      <c>
        <is>
          <t>AG Fideri</t>
        </is>
      </c>
      <c t="inlineStr">
        <is>
          <t>TR-29 45-78-L00029__72373539_72373539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30.10.2022 21:24:17</t>
        </is>
      </c>
      <c>
        <is>
          <t>30.10.2022 22:16:28</t>
        </is>
      </c>
      <c>
        <v>0.869722222</v>
      </c>
      <c>
        <v>0</v>
      </c>
      <c>
        <v>238</v>
      </c>
      <c>
        <v>0</v>
      </c>
      <c>
        <v>0</v>
      </c>
      <c>
        <v>0</v>
      </c>
      <c>
        <v>0</v>
      </c>
      <c>
        <v>0</v>
      </c>
      <c>
        <v>206.993889</v>
      </c>
      <c>
        <v>0</v>
      </c>
      <c>
        <v>0</v>
      </c>
      <c>
        <v>0</v>
      </c>
      <c>
        <v>0</v>
      </c>
    </row>
    <row>
      <c>
        <v>2402647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M-1549 35-03-M01549_914983056_914983056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30.10.2022 21:53:51</t>
        </is>
      </c>
      <c>
        <is>
          <t>30.10.2022 22:48:36</t>
        </is>
      </c>
      <c>
        <v>0.9125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8.2125</v>
      </c>
      <c>
        <v>0</v>
      </c>
      <c>
        <v>0</v>
      </c>
      <c>
        <v>0</v>
      </c>
      <c>
        <v>0</v>
      </c>
    </row>
    <row>
      <c>
        <v>2402670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AKÇAPINAR KÖK 45-83-L00131_AKÇAPINAR L06_72176470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00:51:50</t>
        </is>
      </c>
      <c>
        <is>
          <t>31.10.2022 01:49:44</t>
        </is>
      </c>
      <c>
        <v>0.965</v>
      </c>
      <c>
        <v>8</v>
      </c>
      <c>
        <v>496</v>
      </c>
      <c>
        <v>2</v>
      </c>
      <c>
        <v>6</v>
      </c>
      <c>
        <v>0</v>
      </c>
      <c>
        <v>0</v>
      </c>
      <c>
        <v>7.72</v>
      </c>
      <c>
        <v>478.64</v>
      </c>
      <c>
        <v>1.93</v>
      </c>
      <c>
        <v>5.79</v>
      </c>
      <c>
        <v>0</v>
      </c>
      <c>
        <v>0</v>
      </c>
    </row>
    <row>
      <c>
        <v>2402672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M-1038 35-04-M01038_TRAFO-2 M04_2114345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31.10.2022 01:08:27</t>
        </is>
      </c>
      <c>
        <is>
          <t>31.10.2022 01:34:55</t>
        </is>
      </c>
      <c>
        <v>0.441111111</v>
      </c>
      <c>
        <v>0</v>
      </c>
      <c>
        <v>1629</v>
      </c>
      <c>
        <v>0</v>
      </c>
      <c>
        <v>0</v>
      </c>
      <c>
        <v>0</v>
      </c>
      <c>
        <v>0</v>
      </c>
      <c>
        <v>0</v>
      </c>
      <c>
        <v>718.57</v>
      </c>
      <c>
        <v>0</v>
      </c>
      <c>
        <v>0</v>
      </c>
      <c>
        <v>0</v>
      </c>
      <c>
        <v>0</v>
      </c>
    </row>
    <row>
      <c>
        <v>2402679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M-1025 35-04-M01025_35-04-M01025_2370545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02:04:30</t>
        </is>
      </c>
      <c>
        <is>
          <t>31.10.2022 02:26:50</t>
        </is>
      </c>
      <c>
        <v>0.372222222</v>
      </c>
      <c>
        <v>0</v>
      </c>
      <c>
        <v>352</v>
      </c>
      <c>
        <v>0</v>
      </c>
      <c>
        <v>0</v>
      </c>
      <c>
        <v>0</v>
      </c>
      <c>
        <v>0</v>
      </c>
      <c>
        <v>0</v>
      </c>
      <c>
        <v>131.022222</v>
      </c>
      <c>
        <v>0</v>
      </c>
      <c>
        <v>0</v>
      </c>
      <c>
        <v>0</v>
      </c>
      <c>
        <v>0</v>
      </c>
    </row>
    <row>
      <c>
        <v>2402683</v>
      </c>
      <c>
        <v>1</v>
      </c>
      <c>
        <is>
          <t>İZMİR</t>
        </is>
      </c>
      <c>
        <v>KARABURUN</v>
      </c>
      <c>
        <is>
          <t>Kullanıcı Bağlantı Hattı</t>
        </is>
      </c>
      <c t="inlineStr">
        <is>
          <t>MORDOĞAN TR-26 35-21-L00209_953367046_953367046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02:32:52</t>
        </is>
      </c>
      <c>
        <is>
          <t>31.10.2022 04:20:05</t>
        </is>
      </c>
      <c>
        <v>1.786944444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1.786944</v>
      </c>
      <c>
        <v>0</v>
      </c>
      <c>
        <v>0</v>
      </c>
      <c>
        <v>0</v>
      </c>
      <c>
        <v>0</v>
      </c>
    </row>
    <row>
      <c>
        <v>2408469</v>
      </c>
      <c>
        <v>1</v>
      </c>
      <c>
        <is>
          <t>MANİSA</t>
        </is>
      </c>
      <c>
        <v>TURGUTLU</v>
      </c>
      <c>
        <is>
          <t>TM Fideri</t>
        </is>
      </c>
      <c t="inlineStr">
        <is>
          <t>DERBENT TM 45-83-A00003_TURGUTLU-1 M06_2312535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02:58:00</t>
        </is>
      </c>
      <c>
        <is>
          <t>31.10.2022 03:36:00</t>
        </is>
      </c>
      <c>
        <v>0.633333333</v>
      </c>
      <c>
        <v>32</v>
      </c>
      <c>
        <v>3065</v>
      </c>
      <c>
        <v>0</v>
      </c>
      <c>
        <v>0</v>
      </c>
      <c>
        <v>0</v>
      </c>
      <c>
        <v>0</v>
      </c>
      <c>
        <v>20.266667</v>
      </c>
      <c>
        <v>1941.166666</v>
      </c>
      <c>
        <v>0</v>
      </c>
      <c>
        <v>0</v>
      </c>
      <c>
        <v>0</v>
      </c>
      <c>
        <v>0</v>
      </c>
    </row>
    <row>
      <c>
        <v>2402695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K-1424 35-04-K01424_35-04-K01424_2376321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31.10.2022 04:28:15</t>
        </is>
      </c>
      <c>
        <is>
          <t>31.10.2022 04:58:22</t>
        </is>
      </c>
      <c>
        <v>0.501944444</v>
      </c>
      <c>
        <v>0</v>
      </c>
      <c>
        <v>924</v>
      </c>
      <c>
        <v>0</v>
      </c>
      <c>
        <v>0</v>
      </c>
      <c>
        <v>0</v>
      </c>
      <c>
        <v>0</v>
      </c>
      <c>
        <v>0</v>
      </c>
      <c>
        <v>463.796666</v>
      </c>
      <c>
        <v>0</v>
      </c>
      <c>
        <v>0</v>
      </c>
      <c>
        <v>0</v>
      </c>
      <c>
        <v>0</v>
      </c>
    </row>
    <row>
      <c>
        <v>2402708</v>
      </c>
      <c>
        <v>1</v>
      </c>
      <c>
        <is>
          <t>MANİSA</t>
        </is>
      </c>
      <c>
        <v>TURGUTLU</v>
      </c>
      <c>
        <is>
          <t>AG Fideri</t>
        </is>
      </c>
      <c t="inlineStr">
        <is>
          <t>TR-2/106 45-83-L00106__72374312_72374312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06:25:26</t>
        </is>
      </c>
      <c>
        <is>
          <t>31.10.2022 09:04:08</t>
        </is>
      </c>
      <c>
        <v>2.645</v>
      </c>
      <c>
        <v>0</v>
      </c>
      <c>
        <v>250</v>
      </c>
      <c>
        <v>0</v>
      </c>
      <c>
        <v>0</v>
      </c>
      <c>
        <v>0</v>
      </c>
      <c>
        <v>0</v>
      </c>
      <c>
        <v>0</v>
      </c>
      <c>
        <v>661.25</v>
      </c>
      <c>
        <v>0</v>
      </c>
      <c>
        <v>0</v>
      </c>
      <c>
        <v>0</v>
      </c>
      <c>
        <v>0</v>
      </c>
    </row>
    <row>
      <c>
        <v>2402712</v>
      </c>
      <c>
        <v>1</v>
      </c>
      <c>
        <is>
          <t>MANİSA</t>
        </is>
      </c>
      <c>
        <v>ŞEHZADELER</v>
      </c>
      <c>
        <is>
          <t>TM Fideri</t>
        </is>
      </c>
      <c t="inlineStr">
        <is>
          <t>MANİSA TM-1 45-71-A00001_NECATİBEY M10_2309463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06:44:10</t>
        </is>
      </c>
      <c>
        <is>
          <t>31.10.2022 07:21:37</t>
        </is>
      </c>
      <c>
        <v>0.624178611</v>
      </c>
      <c>
        <v>224</v>
      </c>
      <c>
        <v>385</v>
      </c>
      <c>
        <v>0</v>
      </c>
      <c>
        <v>0</v>
      </c>
      <c>
        <v>0</v>
      </c>
      <c>
        <v>0</v>
      </c>
      <c>
        <v>139.816009</v>
      </c>
      <c>
        <v>240.308765</v>
      </c>
      <c>
        <v>0</v>
      </c>
      <c>
        <v>0</v>
      </c>
      <c>
        <v>0</v>
      </c>
      <c>
        <v>0</v>
      </c>
    </row>
    <row>
      <c>
        <v>2402715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35-29-L00036_BÜYÜKKALE L07_2327049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07:20:25</t>
        </is>
      </c>
      <c>
        <is>
          <t>31.10.2022 08:59:42</t>
        </is>
      </c>
      <c>
        <v>1.654722222</v>
      </c>
      <c>
        <v>0</v>
      </c>
      <c>
        <v>1</v>
      </c>
      <c>
        <v>0</v>
      </c>
      <c>
        <v>0</v>
      </c>
      <c>
        <v>18</v>
      </c>
      <c>
        <v>352</v>
      </c>
      <c>
        <v>0</v>
      </c>
      <c>
        <v>1.654722</v>
      </c>
      <c>
        <v>0</v>
      </c>
      <c>
        <v>0</v>
      </c>
      <c>
        <v>29.785</v>
      </c>
      <c>
        <v>582.462222</v>
      </c>
    </row>
    <row>
      <c>
        <v>2402720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KADIOVACIK TR-1 35-19-M00202_11576402_56376723_56376723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07:39:09</t>
        </is>
      </c>
      <c>
        <is>
          <t>31.10.2022 09:35:49</t>
        </is>
      </c>
      <c>
        <v>1.944444444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66.111111</v>
      </c>
      <c>
        <v>0</v>
      </c>
      <c>
        <v>0</v>
      </c>
      <c>
        <v>0</v>
      </c>
      <c>
        <v>0</v>
      </c>
    </row>
    <row>
      <c>
        <v>2402717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SEYREK TR-2/1 35-28-M00378_953379152_953379152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07:39:36</t>
        </is>
      </c>
      <c>
        <is>
          <t>31.10.2022 10:49:31</t>
        </is>
      </c>
      <c>
        <v>3.165277777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25.322222</v>
      </c>
      <c>
        <v>0</v>
      </c>
      <c>
        <v>0</v>
      </c>
      <c>
        <v>0</v>
      </c>
      <c>
        <v>0</v>
      </c>
    </row>
    <row>
      <c>
        <v>2402718</v>
      </c>
      <c>
        <v>1</v>
      </c>
      <c>
        <is>
          <t>İZMİR</t>
        </is>
      </c>
      <c>
        <v>BERGAMA</v>
      </c>
      <c>
        <is>
          <t>DM</t>
        </is>
      </c>
      <c t="inlineStr">
        <is>
          <t>ZEYTİNDAĞ DM 35-16-M00138_ZEYTİNDAĞ M05_76071852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31.10.2022 07:44:00</t>
        </is>
      </c>
      <c>
        <is>
          <t>31.10.2022 07:44:20</t>
        </is>
      </c>
      <c>
        <v>0.005555555</v>
      </c>
      <c>
        <v>0</v>
      </c>
      <c>
        <v>0</v>
      </c>
      <c>
        <v>3</v>
      </c>
      <c>
        <v>1164</v>
      </c>
      <c>
        <v>0</v>
      </c>
      <c>
        <v>0</v>
      </c>
      <c>
        <v>0</v>
      </c>
      <c>
        <v>0</v>
      </c>
      <c>
        <v>0.016667</v>
      </c>
      <c>
        <v>6.466666</v>
      </c>
      <c>
        <v>0</v>
      </c>
      <c>
        <v>0</v>
      </c>
    </row>
    <row>
      <c>
        <v>2402719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DM-16/09 45-71-M00611_953244752_953244752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07:45:59</t>
        </is>
      </c>
      <c>
        <is>
          <t>31.10.2022 09:35:38</t>
        </is>
      </c>
      <c>
        <v>1.8275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27.4125</v>
      </c>
      <c>
        <v>0</v>
      </c>
      <c>
        <v>0</v>
      </c>
      <c>
        <v>0</v>
      </c>
      <c>
        <v>0</v>
      </c>
    </row>
    <row>
      <c>
        <v>2402721</v>
      </c>
      <c>
        <v>1</v>
      </c>
      <c>
        <is>
          <t>MANİSA</t>
        </is>
      </c>
      <c>
        <v>YUNUSEMRE</v>
      </c>
      <c>
        <is>
          <t>OG Fideri</t>
        </is>
      </c>
      <c t="inlineStr">
        <is>
          <t>DM-25/17 45-71-M00049_TR-1/45 M04_61319617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07:52:32</t>
        </is>
      </c>
      <c>
        <is>
          <t>31.10.2022 09:31:27</t>
        </is>
      </c>
      <c>
        <v>1.648611111</v>
      </c>
      <c>
        <v>2</v>
      </c>
      <c>
        <v>84</v>
      </c>
      <c>
        <v>0</v>
      </c>
      <c>
        <v>0</v>
      </c>
      <c>
        <v>0</v>
      </c>
      <c>
        <v>0</v>
      </c>
      <c>
        <v>3.297222</v>
      </c>
      <c>
        <v>138.483333</v>
      </c>
      <c>
        <v>0</v>
      </c>
      <c>
        <v>0</v>
      </c>
      <c>
        <v>0</v>
      </c>
      <c>
        <v>0</v>
      </c>
    </row>
    <row>
      <c>
        <v>2402723</v>
      </c>
      <c>
        <v>1</v>
      </c>
      <c>
        <is>
          <t>İZMİR</t>
        </is>
      </c>
      <c>
        <v>ÇİĞLİ</v>
      </c>
      <c>
        <is>
          <t>OG Fideri</t>
        </is>
      </c>
      <c t="inlineStr">
        <is>
          <t>M-251 35-09-M00251_M-252 M03_47547415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07:56:11</t>
        </is>
      </c>
      <c>
        <is>
          <t>31.10.2022 09:16:06</t>
        </is>
      </c>
      <c>
        <v>1.331944444</v>
      </c>
      <c>
        <v>15</v>
      </c>
      <c>
        <v>624</v>
      </c>
      <c>
        <v>0</v>
      </c>
      <c>
        <v>0</v>
      </c>
      <c>
        <v>0</v>
      </c>
      <c>
        <v>0</v>
      </c>
      <c>
        <v>19.979167</v>
      </c>
      <c>
        <v>831.133333</v>
      </c>
      <c>
        <v>0</v>
      </c>
      <c>
        <v>0</v>
      </c>
      <c>
        <v>0</v>
      </c>
      <c>
        <v>0</v>
      </c>
    </row>
    <row>
      <c>
        <v>2402722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TR-135 35-19-L00135_956681062_956681062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07:59:38</t>
        </is>
      </c>
      <c>
        <is>
          <t>31.10.2022 11:05:31</t>
        </is>
      </c>
      <c>
        <v>3.098055555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3.098056</v>
      </c>
      <c>
        <v>0</v>
      </c>
      <c>
        <v>0</v>
      </c>
      <c>
        <v>0</v>
      </c>
      <c>
        <v>0</v>
      </c>
    </row>
    <row>
      <c>
        <v>2402724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MARANGOZLAR SİTESİ TR-1 35-28-M00649_953392990_953392990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08:03:05</t>
        </is>
      </c>
      <c>
        <is>
          <t>31.10.2022 10:11:55</t>
        </is>
      </c>
      <c>
        <v>2.147222222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30.061111</v>
      </c>
      <c>
        <v>0</v>
      </c>
      <c>
        <v>0</v>
      </c>
      <c>
        <v>0</v>
      </c>
      <c>
        <v>0</v>
      </c>
    </row>
    <row>
      <c>
        <v>2402727</v>
      </c>
      <c>
        <v>1</v>
      </c>
      <c>
        <is>
          <t>MANİSA</t>
        </is>
      </c>
      <c>
        <v>KIRKAĞAÇ</v>
      </c>
      <c>
        <is>
          <t>DM</t>
        </is>
      </c>
      <c t="inlineStr">
        <is>
          <t>GELENBE İM 45-76-A00001_GEBELER L12_2325209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31.10.2022 08:08:20</t>
        </is>
      </c>
      <c>
        <is>
          <t>31.10.2022 08:11:20</t>
        </is>
      </c>
      <c>
        <v>0.05</v>
      </c>
      <c>
        <v>0</v>
      </c>
      <c>
        <v>0</v>
      </c>
      <c>
        <v>21</v>
      </c>
      <c>
        <v>30</v>
      </c>
      <c>
        <v>42</v>
      </c>
      <c>
        <v>798</v>
      </c>
      <c>
        <v>0</v>
      </c>
      <c>
        <v>0</v>
      </c>
      <c>
        <v>1.05</v>
      </c>
      <c>
        <v>1.5</v>
      </c>
      <c>
        <v>2.1</v>
      </c>
      <c>
        <v>39.9</v>
      </c>
    </row>
    <row>
      <c>
        <v>2402726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GÜLENYAKA TURCUK TR-1 45-73-M00517_45-73-M00517_2353255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08:11:51</t>
        </is>
      </c>
      <c>
        <is>
          <t>31.10.2022 11:39:29</t>
        </is>
      </c>
      <c>
        <v>3.460555555</v>
      </c>
      <c>
        <v>0</v>
      </c>
      <c>
        <v>0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48.447778</v>
      </c>
    </row>
    <row>
      <c>
        <v>2402728</v>
      </c>
      <c>
        <v>1</v>
      </c>
      <c>
        <is>
          <t>MANİSA</t>
        </is>
      </c>
      <c>
        <v>AHMETLİ</v>
      </c>
      <c>
        <is>
          <t>KÖK</t>
        </is>
      </c>
      <c t="inlineStr">
        <is>
          <t>CAMBAZLI KÖK 45-84-M00005_MADEN KÖK M03_50241539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08:20:39</t>
        </is>
      </c>
      <c>
        <is>
          <t>31.10.2022 09:24:19</t>
        </is>
      </c>
      <c>
        <v>1.061111111</v>
      </c>
      <c>
        <v>128</v>
      </c>
      <c>
        <v>374</v>
      </c>
      <c>
        <v>0</v>
      </c>
      <c>
        <v>0</v>
      </c>
      <c>
        <v>3</v>
      </c>
      <c>
        <v>0</v>
      </c>
      <c>
        <v>135.822222</v>
      </c>
      <c>
        <v>396.855556</v>
      </c>
      <c>
        <v>0</v>
      </c>
      <c>
        <v>0</v>
      </c>
      <c>
        <v>3.183333</v>
      </c>
      <c>
        <v>0</v>
      </c>
    </row>
    <row>
      <c>
        <v>2402729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ÜRKMEZ DM-4 (ÜRKMEZ M-21) 35-25-M00155_ÜRKMEZ M-14 M05_72072950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08:23:10</t>
        </is>
      </c>
      <c>
        <is>
          <t>31.10.2022 08:45:00</t>
        </is>
      </c>
      <c>
        <v>0.363888888</v>
      </c>
      <c>
        <v>3</v>
      </c>
      <c>
        <v>2905</v>
      </c>
      <c>
        <v>0</v>
      </c>
      <c>
        <v>0</v>
      </c>
      <c>
        <v>0</v>
      </c>
      <c>
        <v>0</v>
      </c>
      <c>
        <v>1.091667</v>
      </c>
      <c>
        <v>1057.09722</v>
      </c>
      <c>
        <v>0</v>
      </c>
      <c>
        <v>0</v>
      </c>
      <c>
        <v>0</v>
      </c>
      <c>
        <v>0</v>
      </c>
    </row>
    <row>
      <c>
        <v>2402733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K-4296 35-02-K04296_35-02-K04296_2351413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08:50:35</t>
        </is>
      </c>
      <c>
        <is>
          <t>31.10.2022 13:18:33</t>
        </is>
      </c>
      <c>
        <v>4.466111111</v>
      </c>
      <c>
        <v>0</v>
      </c>
      <c>
        <v>574</v>
      </c>
      <c>
        <v>0</v>
      </c>
      <c>
        <v>0</v>
      </c>
      <c>
        <v>0</v>
      </c>
      <c>
        <v>0</v>
      </c>
      <c>
        <v>0</v>
      </c>
      <c>
        <v>2563.547778</v>
      </c>
      <c>
        <v>0</v>
      </c>
      <c>
        <v>0</v>
      </c>
      <c>
        <v>0</v>
      </c>
      <c>
        <v>0</v>
      </c>
    </row>
    <row>
      <c>
        <v>2402736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K-1210 35-01-K01210_B_56373179_56373179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08:58:23</t>
        </is>
      </c>
      <c>
        <is>
          <t>31.10.2022 17:01:55</t>
        </is>
      </c>
      <c>
        <v>8.058888888</v>
      </c>
      <c>
        <v>0</v>
      </c>
      <c>
        <v>216</v>
      </c>
      <c>
        <v>0</v>
      </c>
      <c>
        <v>0</v>
      </c>
      <c>
        <v>0</v>
      </c>
      <c>
        <v>0</v>
      </c>
      <c>
        <v>0</v>
      </c>
      <c>
        <v>1740.72</v>
      </c>
      <c>
        <v>0</v>
      </c>
      <c>
        <v>0</v>
      </c>
      <c>
        <v>0</v>
      </c>
      <c>
        <v>0</v>
      </c>
    </row>
    <row>
      <c>
        <v>2402739</v>
      </c>
      <c>
        <v>1</v>
      </c>
      <c>
        <is>
          <t>İZMİR</t>
        </is>
      </c>
      <c>
        <v>MENDERES</v>
      </c>
      <c>
        <is>
          <t>OG Fideri</t>
        </is>
      </c>
      <c t="inlineStr">
        <is>
          <t>KÜNER TR-2 35-22-M00227_DIREK TIPI TRAFO HUCRESI H01_2125271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09:00:04</t>
        </is>
      </c>
      <c>
        <is>
          <t>31.10.2022 15:33:04</t>
        </is>
      </c>
      <c>
        <v>6.55</v>
      </c>
      <c>
        <v>0</v>
      </c>
      <c>
        <v>204</v>
      </c>
      <c>
        <v>0</v>
      </c>
      <c>
        <v>0</v>
      </c>
      <c>
        <v>0</v>
      </c>
      <c>
        <v>0</v>
      </c>
      <c>
        <v>0</v>
      </c>
      <c>
        <v>1336.2</v>
      </c>
      <c>
        <v>0</v>
      </c>
      <c>
        <v>0</v>
      </c>
      <c>
        <v>0</v>
      </c>
      <c>
        <v>0</v>
      </c>
    </row>
    <row>
      <c>
        <v>2402752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M-1498 35-03-M01498_910654145_910654145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09:00:32</t>
        </is>
      </c>
      <c>
        <is>
          <t>31.10.2022 12:22:27</t>
        </is>
      </c>
      <c>
        <v>3.365277777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13.461111</v>
      </c>
      <c>
        <v>0</v>
      </c>
      <c>
        <v>0</v>
      </c>
      <c>
        <v>0</v>
      </c>
      <c>
        <v>0</v>
      </c>
    </row>
    <row>
      <c>
        <v>2402740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KARACAKAŞ TR-3 45-82-M00343_DIREK TIPI TRAFO HUCRESI H01_2045882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09:01:22</t>
        </is>
      </c>
      <c>
        <is>
          <t>31.10.2022 17:45:02</t>
        </is>
      </c>
      <c>
        <v>8.727777777</v>
      </c>
      <c>
        <v>0</v>
      </c>
      <c>
        <v>0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43.638889</v>
      </c>
    </row>
    <row>
      <c>
        <v>2402746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DM-13/21-A 45-71-M02374_953215216_953215216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09:02:12</t>
        </is>
      </c>
      <c>
        <is>
          <t>31.10.2022 11:17:49</t>
        </is>
      </c>
      <c>
        <v>2.260277777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2.260278</v>
      </c>
      <c>
        <v>0</v>
      </c>
      <c>
        <v>0</v>
      </c>
      <c>
        <v>0</v>
      </c>
      <c>
        <v>0</v>
      </c>
    </row>
    <row>
      <c>
        <v>2402742</v>
      </c>
      <c>
        <v>1</v>
      </c>
      <c>
        <is>
          <t>İZMİR</t>
        </is>
      </c>
      <c>
        <v>MENEMEN</v>
      </c>
      <c>
        <is>
          <t>OG Fideri</t>
        </is>
      </c>
      <c t="inlineStr">
        <is>
          <t>ASARLIK TR-17 35-28-M00173_ASARLIK DM-2/7(ASARLIK TR-18) M02_66530747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09:03:18</t>
        </is>
      </c>
      <c>
        <is>
          <t>31.10.2022 17:59:15</t>
        </is>
      </c>
      <c>
        <v>8.9325</v>
      </c>
      <c>
        <v>1</v>
      </c>
      <c>
        <v>112</v>
      </c>
      <c>
        <v>0</v>
      </c>
      <c>
        <v>0</v>
      </c>
      <c>
        <v>0</v>
      </c>
      <c>
        <v>0</v>
      </c>
      <c>
        <v>8.9325</v>
      </c>
      <c>
        <v>1000.44</v>
      </c>
      <c>
        <v>0</v>
      </c>
      <c>
        <v>0</v>
      </c>
      <c>
        <v>0</v>
      </c>
      <c>
        <v>0</v>
      </c>
    </row>
    <row>
      <c>
        <v>2402743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YENİFOÇA TR-22 35-23-M00022__76654992_76654992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09:04:15</t>
        </is>
      </c>
      <c>
        <is>
          <t>31.10.2022 17:50:57</t>
        </is>
      </c>
      <c>
        <v>8.778333333</v>
      </c>
      <c>
        <v>0</v>
      </c>
      <c>
        <v>70</v>
      </c>
      <c>
        <v>0</v>
      </c>
      <c>
        <v>0</v>
      </c>
      <c>
        <v>0</v>
      </c>
      <c>
        <v>0</v>
      </c>
      <c>
        <v>0</v>
      </c>
      <c>
        <v>614.483333</v>
      </c>
      <c>
        <v>0</v>
      </c>
      <c>
        <v>0</v>
      </c>
      <c>
        <v>0</v>
      </c>
      <c>
        <v>0</v>
      </c>
    </row>
    <row>
      <c>
        <v>2402762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35-04-A00003_ŞEMİKLER-9 K38_2312126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09:05:20</t>
        </is>
      </c>
      <c>
        <is>
          <t>31.10.2022 13:17:58</t>
        </is>
      </c>
      <c>
        <v>4.210555555</v>
      </c>
      <c>
        <v>1</v>
      </c>
      <c>
        <v>3422</v>
      </c>
      <c>
        <v>0</v>
      </c>
      <c>
        <v>0</v>
      </c>
      <c>
        <v>0</v>
      </c>
      <c>
        <v>0</v>
      </c>
      <c>
        <v>4.210556</v>
      </c>
      <c>
        <v>14408.521109</v>
      </c>
      <c>
        <v>0</v>
      </c>
      <c>
        <v>0</v>
      </c>
      <c>
        <v>0</v>
      </c>
      <c>
        <v>0</v>
      </c>
    </row>
    <row>
      <c>
        <v>2402756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35-04-A00003_ŞEMİKLER-7 K32_2312122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09:05:30</t>
        </is>
      </c>
      <c>
        <is>
          <t>31.10.2022 13:14:03</t>
        </is>
      </c>
      <c>
        <v>4.1425</v>
      </c>
      <c>
        <v>3</v>
      </c>
      <c>
        <v>1797</v>
      </c>
      <c>
        <v>0</v>
      </c>
      <c>
        <v>0</v>
      </c>
      <c>
        <v>0</v>
      </c>
      <c>
        <v>0</v>
      </c>
      <c>
        <v>12.4275</v>
      </c>
      <c>
        <v>7444.0725</v>
      </c>
      <c>
        <v>0</v>
      </c>
      <c>
        <v>0</v>
      </c>
      <c>
        <v>0</v>
      </c>
      <c>
        <v>0</v>
      </c>
    </row>
    <row>
      <c>
        <v>2402755</v>
      </c>
      <c>
        <v>1</v>
      </c>
      <c>
        <is>
          <t>İZMİR</t>
        </is>
      </c>
      <c>
        <v>BUCA</v>
      </c>
      <c>
        <is>
          <t>Kullanıcı Bağlantı Hattı</t>
        </is>
      </c>
      <c t="inlineStr">
        <is>
          <t>M-3402(YATIRIM REZERVE) 35-03-M03402_910415099_910415099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09:06:09</t>
        </is>
      </c>
      <c>
        <is>
          <t>31.10.2022 11:17:27</t>
        </is>
      </c>
      <c>
        <v>2.188333333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6.565</v>
      </c>
      <c>
        <v>0</v>
      </c>
      <c>
        <v>0</v>
      </c>
      <c>
        <v>0</v>
      </c>
      <c>
        <v>0</v>
      </c>
    </row>
    <row>
      <c>
        <v>2402747</v>
      </c>
      <c>
        <v>1</v>
      </c>
      <c>
        <is>
          <t>MANİSA</t>
        </is>
      </c>
      <c>
        <v>ŞEHZADELER</v>
      </c>
      <c>
        <is>
          <t>OG Fideri</t>
        </is>
      </c>
      <c t="inlineStr">
        <is>
          <t>SANCAKLI BOZKÖY KÖK 45-71-M00087_KÖY İÇİ RİNG-1 M03_61320833</t>
        </is>
      </c>
      <c>
        <v>Manevra</v>
      </c>
      <c>
        <v>Dağıtım-OG</v>
      </c>
      <c>
        <v>Uzun</v>
      </c>
      <c>
        <v>Şebeke işletmecisi </v>
      </c>
      <c>
        <v>Bildirimli</v>
      </c>
      <c>
        <is>
          <t>31.10.2022 09:06:16</t>
        </is>
      </c>
      <c>
        <is>
          <t>31.10.2022 09:21:56</t>
        </is>
      </c>
      <c>
        <v>0.261111111</v>
      </c>
      <c>
        <v>2</v>
      </c>
      <c>
        <v>480</v>
      </c>
      <c>
        <v>0</v>
      </c>
      <c>
        <v>0</v>
      </c>
      <c>
        <v>0</v>
      </c>
      <c>
        <v>0</v>
      </c>
      <c>
        <v>0.522222</v>
      </c>
      <c>
        <v>125.333333</v>
      </c>
      <c>
        <v>0</v>
      </c>
      <c>
        <v>0</v>
      </c>
      <c>
        <v>0</v>
      </c>
      <c>
        <v>0</v>
      </c>
    </row>
    <row>
      <c>
        <v>2402741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ÇİLE DM 35-22-M00086_ÇİLE KÖYÜ M05_50064043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09:07:02</t>
        </is>
      </c>
      <c>
        <is>
          <t>31.10.2022 17:11:15</t>
        </is>
      </c>
      <c>
        <v>8.070277777</v>
      </c>
      <c>
        <v>1</v>
      </c>
      <c>
        <v>276</v>
      </c>
      <c>
        <v>0</v>
      </c>
      <c>
        <v>0</v>
      </c>
      <c>
        <v>0</v>
      </c>
      <c>
        <v>0</v>
      </c>
      <c>
        <v>8.070278</v>
      </c>
      <c>
        <v>2227.396666</v>
      </c>
      <c>
        <v>0</v>
      </c>
      <c>
        <v>0</v>
      </c>
      <c>
        <v>0</v>
      </c>
      <c>
        <v>0</v>
      </c>
    </row>
    <row>
      <c>
        <v>2402749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DM02/TR01 45-73-M00037_DM-2/03 M09_2319242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09:08:28</t>
        </is>
      </c>
      <c>
        <is>
          <t>31.10.2022 16:50:22</t>
        </is>
      </c>
      <c>
        <v>7.698333333</v>
      </c>
      <c>
        <v>4</v>
      </c>
      <c>
        <v>1518</v>
      </c>
      <c>
        <v>0</v>
      </c>
      <c>
        <v>0</v>
      </c>
      <c>
        <v>0</v>
      </c>
      <c>
        <v>0</v>
      </c>
      <c>
        <v>30.793333</v>
      </c>
      <c>
        <v>11686.069999</v>
      </c>
      <c>
        <v>0</v>
      </c>
      <c>
        <v>0</v>
      </c>
      <c>
        <v>0</v>
      </c>
      <c>
        <v>0</v>
      </c>
    </row>
    <row>
      <c>
        <v>2402754</v>
      </c>
      <c>
        <v>1</v>
      </c>
      <c>
        <is>
          <t>İZMİR</t>
        </is>
      </c>
      <c>
        <v>KEMALPAŞA</v>
      </c>
      <c>
        <is>
          <t>AG Fideri</t>
        </is>
      </c>
      <c t="inlineStr">
        <is>
          <t>YİĞİTLER TR-3 35-27-L00227_B_56362805_56362805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31.10.2022 09:08:30</t>
        </is>
      </c>
      <c>
        <is>
          <t>31.10.2022 11:13:01</t>
        </is>
      </c>
      <c>
        <v>2.075277777</v>
      </c>
      <c>
        <v>0</v>
      </c>
      <c>
        <v>84</v>
      </c>
      <c>
        <v>0</v>
      </c>
      <c>
        <v>0</v>
      </c>
      <c>
        <v>0</v>
      </c>
      <c>
        <v>0</v>
      </c>
      <c>
        <v>0</v>
      </c>
      <c>
        <v>174.323333</v>
      </c>
      <c>
        <v>0</v>
      </c>
      <c>
        <v>0</v>
      </c>
      <c>
        <v>0</v>
      </c>
      <c>
        <v>0</v>
      </c>
    </row>
    <row>
      <c>
        <v>2402750</v>
      </c>
      <c>
        <v>1</v>
      </c>
      <c>
        <is>
          <t>MANİSA</t>
        </is>
      </c>
      <c>
        <v>KIRKAĞAÇ</v>
      </c>
      <c>
        <is>
          <t>KÖK</t>
        </is>
      </c>
      <c t="inlineStr">
        <is>
          <t>SAKARLI KÖK 45-76-M00046_BADEMLİ M02_72214544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09:10:15</t>
        </is>
      </c>
      <c>
        <is>
          <t>31.10.2022 17:27:20</t>
        </is>
      </c>
      <c>
        <v>8.284722222</v>
      </c>
      <c>
        <v>0</v>
      </c>
      <c>
        <v>0</v>
      </c>
      <c>
        <v>0</v>
      </c>
      <c>
        <v>0</v>
      </c>
      <c>
        <v>3</v>
      </c>
      <c>
        <v>336</v>
      </c>
      <c>
        <v>0</v>
      </c>
      <c>
        <v>0</v>
      </c>
      <c>
        <v>0</v>
      </c>
      <c>
        <v>0</v>
      </c>
      <c>
        <v>24.854167</v>
      </c>
      <c>
        <v>2783.666667</v>
      </c>
    </row>
    <row>
      <c>
        <v>2402767</v>
      </c>
      <c>
        <v>1</v>
      </c>
      <c>
        <is>
          <t>İZMİR</t>
        </is>
      </c>
      <c>
        <v>MENDERES</v>
      </c>
      <c>
        <is>
          <t>KÖK</t>
        </is>
      </c>
      <c t="inlineStr">
        <is>
          <t>AĞAÇ İŞLERİ KÖK-2 (M-703) 35-22-M00125_KISIKKÖY(KARTAL) M02_72110798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09:10:40</t>
        </is>
      </c>
      <c>
        <is>
          <t>31.10.2022 10:02:17</t>
        </is>
      </c>
      <c>
        <v>0.860277777</v>
      </c>
      <c>
        <v>11</v>
      </c>
      <c>
        <v>353</v>
      </c>
      <c>
        <v>0</v>
      </c>
      <c>
        <v>0</v>
      </c>
      <c>
        <v>0</v>
      </c>
      <c>
        <v>0</v>
      </c>
      <c>
        <v>9.463056</v>
      </c>
      <c>
        <v>303.678055</v>
      </c>
      <c>
        <v>0</v>
      </c>
      <c>
        <v>0</v>
      </c>
      <c>
        <v>0</v>
      </c>
      <c>
        <v>0</v>
      </c>
    </row>
    <row>
      <c>
        <v>2402753</v>
      </c>
      <c>
        <v>1</v>
      </c>
      <c>
        <is>
          <t>İZMİR</t>
        </is>
      </c>
      <c>
        <v>KARABAĞLAR</v>
      </c>
      <c>
        <is>
          <t>AG Fideri</t>
        </is>
      </c>
      <c t="inlineStr">
        <is>
          <t>K-1210 35-01-K01210_C_56376089_56376089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09:11:23</t>
        </is>
      </c>
      <c>
        <is>
          <t>31.10.2022 17:02:08</t>
        </is>
      </c>
      <c>
        <v>7.845833333</v>
      </c>
      <c>
        <v>0</v>
      </c>
      <c>
        <v>321</v>
      </c>
      <c>
        <v>0</v>
      </c>
      <c>
        <v>0</v>
      </c>
      <c>
        <v>0</v>
      </c>
      <c>
        <v>0</v>
      </c>
      <c>
        <v>0</v>
      </c>
      <c>
        <v>2518.5125</v>
      </c>
      <c>
        <v>0</v>
      </c>
      <c>
        <v>0</v>
      </c>
      <c>
        <v>0</v>
      </c>
      <c>
        <v>0</v>
      </c>
    </row>
    <row>
      <c>
        <v>2402748</v>
      </c>
      <c>
        <v>1</v>
      </c>
      <c>
        <is>
          <t>MANİSA</t>
        </is>
      </c>
      <c>
        <v>SARUHANLI</v>
      </c>
      <c>
        <is>
          <t>DM</t>
        </is>
      </c>
      <c t="inlineStr">
        <is>
          <t>SARUHANLI DM 45-80-M00001_HACIRAHMANLI M13_2324164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09:11:40</t>
        </is>
      </c>
      <c>
        <is>
          <t>31.10.2022 19:05:00</t>
        </is>
      </c>
      <c>
        <v>9.888888888</v>
      </c>
      <c>
        <v>96</v>
      </c>
      <c>
        <v>1762</v>
      </c>
      <c>
        <v>0</v>
      </c>
      <c>
        <v>0</v>
      </c>
      <c>
        <v>0</v>
      </c>
      <c>
        <v>0</v>
      </c>
      <c>
        <v>949.333333</v>
      </c>
      <c>
        <v>17424.222221</v>
      </c>
      <c>
        <v>0</v>
      </c>
      <c>
        <v>0</v>
      </c>
      <c>
        <v>0</v>
      </c>
      <c>
        <v>0</v>
      </c>
    </row>
    <row>
      <c>
        <v>2402757</v>
      </c>
      <c>
        <v>1</v>
      </c>
      <c>
        <is>
          <t>İZMİR</t>
        </is>
      </c>
      <c>
        <v>SEFERİHİSAR</v>
      </c>
      <c>
        <is>
          <t>DM</t>
        </is>
      </c>
      <c t="inlineStr">
        <is>
          <t>SEFERİHİSAR İM 35-14-A00002_BEYLER L10_72378550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09:12:50</t>
        </is>
      </c>
      <c>
        <is>
          <t>31.10.2022 12:44:24</t>
        </is>
      </c>
      <c>
        <v>3.526111111</v>
      </c>
      <c>
        <v>15</v>
      </c>
      <c>
        <v>218</v>
      </c>
      <c>
        <v>0</v>
      </c>
      <c>
        <v>0</v>
      </c>
      <c>
        <v>0</v>
      </c>
      <c>
        <v>0</v>
      </c>
      <c>
        <v>52.891667</v>
      </c>
      <c>
        <v>768.692222</v>
      </c>
      <c>
        <v>0</v>
      </c>
      <c>
        <v>0</v>
      </c>
      <c>
        <v>0</v>
      </c>
      <c>
        <v>0</v>
      </c>
    </row>
    <row>
      <c>
        <v>2402761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35-13-A00004_DM-1/TR-23 M16_65986027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09:13:08</t>
        </is>
      </c>
      <c>
        <is>
          <t>31.10.2022 12:16:24</t>
        </is>
      </c>
      <c>
        <v>3.054444444</v>
      </c>
      <c>
        <v>0</v>
      </c>
      <c>
        <v>17</v>
      </c>
      <c>
        <v>0</v>
      </c>
      <c>
        <v>6</v>
      </c>
      <c>
        <v>0</v>
      </c>
      <c>
        <v>0</v>
      </c>
      <c>
        <v>0</v>
      </c>
      <c>
        <v>51.925556</v>
      </c>
      <c>
        <v>0</v>
      </c>
      <c>
        <v>18.326667</v>
      </c>
      <c>
        <v>0</v>
      </c>
      <c>
        <v>0</v>
      </c>
    </row>
    <row>
      <c>
        <v>2402763</v>
      </c>
      <c>
        <v>1</v>
      </c>
      <c>
        <is>
          <t>MANİSA</t>
        </is>
      </c>
      <c>
        <v>GÖRDES</v>
      </c>
      <c>
        <is>
          <t>OG Fideri</t>
        </is>
      </c>
      <c t="inlineStr">
        <is>
          <t>FUNDACIK KÖK 45-75-M00068_HatBaşıAyırıcı_53135613 M03_53135613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09:15:29</t>
        </is>
      </c>
      <c>
        <is>
          <t>31.10.2022 13:12:09</t>
        </is>
      </c>
      <c>
        <v>3.944444444</v>
      </c>
      <c>
        <v>0</v>
      </c>
      <c>
        <v>0</v>
      </c>
      <c>
        <v>0</v>
      </c>
      <c>
        <v>0</v>
      </c>
      <c>
        <v>1</v>
      </c>
      <c>
        <v>83</v>
      </c>
      <c>
        <v>0</v>
      </c>
      <c>
        <v>0</v>
      </c>
      <c>
        <v>0</v>
      </c>
      <c>
        <v>0</v>
      </c>
      <c>
        <v>3.944444</v>
      </c>
      <c>
        <v>327.388889</v>
      </c>
    </row>
    <row>
      <c>
        <v>2402777</v>
      </c>
      <c>
        <v>1</v>
      </c>
      <c>
        <is>
          <t>İZMİR</t>
        </is>
      </c>
      <c>
        <v>DİKİLİ</v>
      </c>
      <c>
        <is>
          <t>KÖK</t>
        </is>
      </c>
      <c t="inlineStr">
        <is>
          <t>GÜLKENT KÖK-3 35-30-M00219_ALTINOVA-1 ÇIKIŞ M05_84885056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09:17:34</t>
        </is>
      </c>
      <c>
        <is>
          <t>31.10.2022 14:09:04</t>
        </is>
      </c>
      <c>
        <v>4.858333333</v>
      </c>
      <c>
        <v>0</v>
      </c>
      <c>
        <v>0</v>
      </c>
      <c>
        <v>7</v>
      </c>
      <c>
        <v>132</v>
      </c>
      <c>
        <v>9</v>
      </c>
      <c>
        <v>34</v>
      </c>
      <c>
        <v>0</v>
      </c>
      <c>
        <v>0</v>
      </c>
      <c>
        <v>34.008333</v>
      </c>
      <c>
        <v>641.3</v>
      </c>
      <c>
        <v>43.725</v>
      </c>
      <c>
        <v>165.183333</v>
      </c>
    </row>
    <row>
      <c>
        <v>2402775</v>
      </c>
      <c>
        <v>1</v>
      </c>
      <c>
        <is>
          <t>MANİSA</t>
        </is>
      </c>
      <c>
        <v>ŞEHZADELER</v>
      </c>
      <c>
        <is>
          <t>KÖK</t>
        </is>
      </c>
      <c t="inlineStr">
        <is>
          <t>BEYDERE KÖK 45-71-M00128_ÜÇPINAR M03_50217225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09:20:13</t>
        </is>
      </c>
      <c>
        <is>
          <t>31.10.2022 12:02:40</t>
        </is>
      </c>
      <c>
        <v>2.7075</v>
      </c>
      <c>
        <v>310</v>
      </c>
      <c>
        <v>47</v>
      </c>
      <c>
        <v>0</v>
      </c>
      <c>
        <v>0</v>
      </c>
      <c>
        <v>0</v>
      </c>
      <c>
        <v>0</v>
      </c>
      <c>
        <v>839.325</v>
      </c>
      <c>
        <v>127.2525</v>
      </c>
      <c>
        <v>0</v>
      </c>
      <c>
        <v>0</v>
      </c>
      <c>
        <v>0</v>
      </c>
      <c>
        <v>0</v>
      </c>
    </row>
    <row>
      <c>
        <v>2402781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ÖDEMİŞ İM 35-15-A00001_ÇAPUTÇU M16_2309747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09:21:32</t>
        </is>
      </c>
      <c>
        <is>
          <t>31.10.2022 14:00:38</t>
        </is>
      </c>
      <c>
        <v>4.651666666</v>
      </c>
      <c>
        <v>5</v>
      </c>
      <c>
        <v>3692</v>
      </c>
      <c>
        <v>0</v>
      </c>
      <c>
        <v>0</v>
      </c>
      <c>
        <v>0</v>
      </c>
      <c>
        <v>0</v>
      </c>
      <c>
        <v>23.258333</v>
      </c>
      <c>
        <v>17173.953331</v>
      </c>
      <c>
        <v>0</v>
      </c>
      <c>
        <v>0</v>
      </c>
      <c>
        <v>0</v>
      </c>
      <c>
        <v>0</v>
      </c>
    </row>
    <row>
      <c>
        <v>2402771</v>
      </c>
      <c>
        <v>1</v>
      </c>
      <c>
        <is>
          <t>İZMİR</t>
        </is>
      </c>
      <c>
        <v>KONAK</v>
      </c>
      <c>
        <is>
          <t>Kullanıcı Bağlantı Hattı</t>
        </is>
      </c>
      <c t="inlineStr">
        <is>
          <t>K-1521 35-01-K01521_912007506_912007506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31.10.2022 09:22:09</t>
        </is>
      </c>
      <c>
        <is>
          <t>31.10.2022 09:56:45</t>
        </is>
      </c>
      <c>
        <v>0.576666666</v>
      </c>
      <c>
        <v>0</v>
      </c>
      <c>
        <v>14</v>
      </c>
      <c>
        <v>0</v>
      </c>
      <c>
        <v>0</v>
      </c>
      <c>
        <v>0</v>
      </c>
      <c>
        <v>0</v>
      </c>
      <c>
        <v>0</v>
      </c>
      <c>
        <v>8.073333</v>
      </c>
      <c>
        <v>0</v>
      </c>
      <c>
        <v>0</v>
      </c>
      <c>
        <v>0</v>
      </c>
      <c>
        <v>0</v>
      </c>
    </row>
    <row>
      <c>
        <v>2402770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YEŞİLYURT DM 45-73-M00476_KÖYLER HATTI M04_2086188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09:24:11</t>
        </is>
      </c>
      <c>
        <is>
          <t>31.10.2022 17:13:20</t>
        </is>
      </c>
      <c>
        <v>7.819166666</v>
      </c>
      <c>
        <v>23</v>
      </c>
      <c>
        <v>73</v>
      </c>
      <c>
        <v>0</v>
      </c>
      <c>
        <v>0</v>
      </c>
      <c>
        <v>2</v>
      </c>
      <c>
        <v>22</v>
      </c>
      <c>
        <v>179.840833</v>
      </c>
      <c>
        <v>570.799167</v>
      </c>
      <c>
        <v>0</v>
      </c>
      <c>
        <v>0</v>
      </c>
      <c>
        <v>15.638333</v>
      </c>
      <c>
        <v>172.021667</v>
      </c>
    </row>
    <row>
      <c>
        <v>2402776</v>
      </c>
      <c>
        <v>1</v>
      </c>
      <c>
        <is>
          <t>İZMİR</t>
        </is>
      </c>
      <c>
        <v>BAYINDIR</v>
      </c>
      <c>
        <is>
          <t>Dağıtım Transformatörü</t>
        </is>
      </c>
      <c t="inlineStr">
        <is>
          <t>YUSUFLU TR-3 35-20-L00237_35-20-L00237_2359475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31.10.2022 09:25:41</t>
        </is>
      </c>
      <c>
        <is>
          <t>31.10.2022 10:06:32</t>
        </is>
      </c>
      <c>
        <v>0.680833333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28.595</v>
      </c>
      <c>
        <v>0</v>
      </c>
      <c>
        <v>0</v>
      </c>
    </row>
    <row>
      <c>
        <v>2402779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YEŞİLYURT DM 45-73-M00476_SOBRAN M02_2086192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09:27:30</t>
        </is>
      </c>
      <c>
        <is>
          <t>31.10.2022 17:09:58</t>
        </is>
      </c>
      <c>
        <v>7.707777777</v>
      </c>
      <c>
        <v>64</v>
      </c>
      <c>
        <v>434</v>
      </c>
      <c>
        <v>0</v>
      </c>
      <c>
        <v>0</v>
      </c>
      <c>
        <v>0</v>
      </c>
      <c>
        <v>0</v>
      </c>
      <c>
        <v>493.297778</v>
      </c>
      <c>
        <v>3345.175555</v>
      </c>
      <c>
        <v>0</v>
      </c>
      <c>
        <v>0</v>
      </c>
      <c>
        <v>0</v>
      </c>
      <c>
        <v>0</v>
      </c>
    </row>
    <row>
      <c>
        <v>2402783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KOVALIK SULAMA TR-3 35-16-M00258_47432534_56399677_56399677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09:28:43</t>
        </is>
      </c>
      <c>
        <is>
          <t>31.10.2022 10:52:06</t>
        </is>
      </c>
      <c>
        <v>1.389722222</v>
      </c>
      <c>
        <v>0</v>
      </c>
      <c>
        <v>0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0</v>
      </c>
      <c>
        <v>0</v>
      </c>
      <c>
        <v>11.117778</v>
      </c>
    </row>
    <row>
      <c>
        <v>2402784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35-18-A00004_ILDIR-1 L02_2064606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09:33:27</t>
        </is>
      </c>
      <c>
        <is>
          <t>31.10.2022 12:17:30</t>
        </is>
      </c>
      <c>
        <v>2.734166666</v>
      </c>
      <c>
        <v>0</v>
      </c>
      <c>
        <v>0</v>
      </c>
      <c>
        <v>0</v>
      </c>
      <c>
        <v>0</v>
      </c>
      <c>
        <v>7</v>
      </c>
      <c>
        <v>1755</v>
      </c>
      <c>
        <v>0</v>
      </c>
      <c>
        <v>0</v>
      </c>
      <c>
        <v>0</v>
      </c>
      <c>
        <v>0</v>
      </c>
      <c>
        <v>19.139167</v>
      </c>
      <c>
        <v>4798.462499</v>
      </c>
    </row>
    <row>
      <c>
        <v>2402786</v>
      </c>
      <c>
        <v>1</v>
      </c>
      <c>
        <is>
          <t>İZMİR</t>
        </is>
      </c>
      <c>
        <v>BAYRAKLI</v>
      </c>
      <c>
        <is>
          <t>Dağıtım Transformatörü</t>
        </is>
      </c>
      <c t="inlineStr">
        <is>
          <t>K-46 35-02-K00046_35-02-K00046_2350667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09:34:20</t>
        </is>
      </c>
      <c>
        <is>
          <t>31.10.2022 13:16:30</t>
        </is>
      </c>
      <c>
        <v>3.702777777</v>
      </c>
      <c>
        <v>0</v>
      </c>
      <c>
        <v>47</v>
      </c>
      <c>
        <v>0</v>
      </c>
      <c>
        <v>0</v>
      </c>
      <c>
        <v>0</v>
      </c>
      <c>
        <v>0</v>
      </c>
      <c>
        <v>0</v>
      </c>
      <c>
        <v>174.030556</v>
      </c>
      <c>
        <v>0</v>
      </c>
      <c>
        <v>0</v>
      </c>
      <c>
        <v>0</v>
      </c>
      <c>
        <v>0</v>
      </c>
    </row>
    <row>
      <c>
        <v>2402785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KAYALIOĞLU TR-1 45-72-L00071_45-72-L00071_66526864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09:35:38</t>
        </is>
      </c>
      <c>
        <is>
          <t>31.10.2022 12:34:20</t>
        </is>
      </c>
      <c>
        <v>2.978333333</v>
      </c>
      <c>
        <v>0</v>
      </c>
      <c>
        <v>177</v>
      </c>
      <c>
        <v>0</v>
      </c>
      <c>
        <v>0</v>
      </c>
      <c>
        <v>0</v>
      </c>
      <c>
        <v>0</v>
      </c>
      <c>
        <v>0</v>
      </c>
      <c>
        <v>527.165</v>
      </c>
      <c>
        <v>0</v>
      </c>
      <c>
        <v>0</v>
      </c>
      <c>
        <v>0</v>
      </c>
      <c>
        <v>0</v>
      </c>
    </row>
    <row>
      <c>
        <v>2402787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GERMİYAN İM 35-18-A00004_ILDIR-2 L03_2064610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09:35:50</t>
        </is>
      </c>
      <c>
        <is>
          <t>31.10.2022 12:24:43</t>
        </is>
      </c>
      <c>
        <v>2.814722222</v>
      </c>
      <c>
        <v>0</v>
      </c>
      <c>
        <v>0</v>
      </c>
      <c>
        <v>0</v>
      </c>
      <c>
        <v>0</v>
      </c>
      <c>
        <v>3</v>
      </c>
      <c>
        <v>493</v>
      </c>
      <c>
        <v>0</v>
      </c>
      <c>
        <v>0</v>
      </c>
      <c>
        <v>0</v>
      </c>
      <c>
        <v>0</v>
      </c>
      <c>
        <v>8.444167</v>
      </c>
      <c>
        <v>1387.658055</v>
      </c>
    </row>
    <row>
      <c>
        <v>2402790</v>
      </c>
      <c>
        <v>1</v>
      </c>
      <c>
        <is>
          <t>İZMİR</t>
        </is>
      </c>
      <c>
        <v>BORNOVA</v>
      </c>
      <c>
        <is>
          <t>Dağıtım Transformatörü</t>
        </is>
      </c>
      <c t="inlineStr">
        <is>
          <t>K-3371 35-02-K03371_35-02-K03371_2357724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09:44:09</t>
        </is>
      </c>
      <c>
        <is>
          <t>31.10.2022 12:39:42</t>
        </is>
      </c>
      <c>
        <v>2.925833333</v>
      </c>
      <c>
        <v>0</v>
      </c>
      <c>
        <v>315</v>
      </c>
      <c>
        <v>0</v>
      </c>
      <c>
        <v>0</v>
      </c>
      <c>
        <v>0</v>
      </c>
      <c>
        <v>0</v>
      </c>
      <c>
        <v>0</v>
      </c>
      <c>
        <v>921.6375</v>
      </c>
      <c>
        <v>0</v>
      </c>
      <c>
        <v>0</v>
      </c>
      <c>
        <v>0</v>
      </c>
      <c>
        <v>0</v>
      </c>
    </row>
    <row>
      <c>
        <v>2402793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L-426 ESKİ GARAJ 35-18-L00426_950465096_950465096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09:44:45</t>
        </is>
      </c>
      <c>
        <is>
          <t>31.10.2022 10:45:33</t>
        </is>
      </c>
      <c>
        <v>1.013333333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2.026667</v>
      </c>
      <c>
        <v>0</v>
      </c>
      <c>
        <v>0</v>
      </c>
    </row>
    <row>
      <c>
        <v>2402791</v>
      </c>
      <c>
        <v>1</v>
      </c>
      <c>
        <is>
          <t>İZMİR</t>
        </is>
      </c>
      <c>
        <v>SELÇUK</v>
      </c>
      <c>
        <is>
          <t>Saha Dağıtım Kutusu (SDK)</t>
        </is>
      </c>
      <c t="inlineStr">
        <is>
          <t>DM-3/TR-6 35-13-M00053_SC A02b_80941185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31.10.2022 09:45:28</t>
        </is>
      </c>
      <c>
        <is>
          <t>31.10.2022 17:16:03</t>
        </is>
      </c>
      <c>
        <v>7.509722222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443.073611</v>
      </c>
      <c>
        <v>0</v>
      </c>
      <c>
        <v>0</v>
      </c>
    </row>
    <row>
      <c>
        <v>2402792</v>
      </c>
      <c>
        <v>1</v>
      </c>
      <c>
        <is>
          <t>İZMİR</t>
        </is>
      </c>
      <c>
        <v>KİRAZ</v>
      </c>
      <c>
        <is>
          <t>Dağıtım Transformatörü</t>
        </is>
      </c>
      <c t="inlineStr">
        <is>
          <t>OVACIK TR-6 35-31-L00148_35-31-L00148_2364102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09:47:03</t>
        </is>
      </c>
      <c>
        <is>
          <t>31.10.2022 14:10:59</t>
        </is>
      </c>
      <c>
        <v>4.398888888</v>
      </c>
      <c>
        <v>0</v>
      </c>
      <c>
        <v>0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105.573333</v>
      </c>
    </row>
    <row>
      <c>
        <v>2402794</v>
      </c>
      <c>
        <v>1</v>
      </c>
      <c>
        <is>
          <t>MANİSA</t>
        </is>
      </c>
      <c>
        <v>SARUHANLI</v>
      </c>
      <c>
        <is>
          <t>KÖK</t>
        </is>
      </c>
      <c t="inlineStr">
        <is>
          <t>KAYIŞLAR KÖK 45-80-M00183_YENİOSMANİYE M04_72195774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09:51:50</t>
        </is>
      </c>
      <c>
        <is>
          <t>31.10.2022 10:52:44</t>
        </is>
      </c>
      <c>
        <v>1.015</v>
      </c>
      <c>
        <v>26</v>
      </c>
      <c>
        <v>0</v>
      </c>
      <c>
        <v>0</v>
      </c>
      <c>
        <v>0</v>
      </c>
      <c>
        <v>12</v>
      </c>
      <c>
        <v>165</v>
      </c>
      <c>
        <v>26.39</v>
      </c>
      <c>
        <v>0</v>
      </c>
      <c>
        <v>0</v>
      </c>
      <c>
        <v>0</v>
      </c>
      <c>
        <v>12.18</v>
      </c>
      <c>
        <v>167.475</v>
      </c>
    </row>
    <row>
      <c>
        <v>2402797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K-3523 35-02-K03523_C_56372031_56372031</t>
        </is>
      </c>
      <c>
        <v>AG Yük Ayırıcı Arızası</v>
      </c>
      <c>
        <v>Dağıtım-AG</v>
      </c>
      <c>
        <v>Uzun</v>
      </c>
      <c>
        <v>Şebeke işletmecisi </v>
      </c>
      <c>
        <v>Bildirimsiz</v>
      </c>
      <c>
        <is>
          <t>31.10.2022 10:04:42</t>
        </is>
      </c>
      <c>
        <is>
          <t>31.10.2022 13:11:20</t>
        </is>
      </c>
      <c>
        <v>3.110555555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348.382222</v>
      </c>
      <c>
        <v>0</v>
      </c>
      <c>
        <v>0</v>
      </c>
      <c>
        <v>0</v>
      </c>
      <c>
        <v>0</v>
      </c>
    </row>
    <row>
      <c>
        <v>2402799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M06_2311316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10:06:03</t>
        </is>
      </c>
      <c>
        <is>
          <t>31.10.2022 10:42:24</t>
        </is>
      </c>
      <c>
        <v>0.605833333</v>
      </c>
      <c>
        <v>19</v>
      </c>
      <c>
        <v>81</v>
      </c>
      <c>
        <v>0</v>
      </c>
      <c>
        <v>0</v>
      </c>
      <c>
        <v>0</v>
      </c>
      <c>
        <v>0</v>
      </c>
      <c>
        <v>11.510833</v>
      </c>
      <c>
        <v>49.0725</v>
      </c>
      <c>
        <v>0</v>
      </c>
      <c>
        <v>0</v>
      </c>
      <c>
        <v>0</v>
      </c>
      <c>
        <v>0</v>
      </c>
    </row>
    <row>
      <c>
        <v>2402802</v>
      </c>
      <c>
        <v>1</v>
      </c>
      <c>
        <is>
          <t>İZMİR</t>
        </is>
      </c>
      <c>
        <v>TORBALI</v>
      </c>
      <c>
        <is>
          <t>AG Fideri</t>
        </is>
      </c>
      <c t="inlineStr">
        <is>
          <t>KUŞÇUBURUN-4 35-26-M00530_7231096_56360207_56360207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31.10.2022 10:08:10</t>
        </is>
      </c>
      <c>
        <is>
          <t>31.10.2022 11:25:50</t>
        </is>
      </c>
      <c>
        <v>1.294444444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2.588889</v>
      </c>
      <c>
        <v>0</v>
      </c>
      <c>
        <v>0</v>
      </c>
      <c>
        <v>0</v>
      </c>
      <c>
        <v>0</v>
      </c>
    </row>
    <row>
      <c>
        <v>2402806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SALİHLİ BİOKÜTLE YAKITLI ENERJİ SANTRALİ KÖK 45-78-M01333_HatBaşıAyırıcı_53139525 M06_53139525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10:23:50</t>
        </is>
      </c>
      <c>
        <is>
          <t>31.10.2022 11:39:17</t>
        </is>
      </c>
      <c>
        <v>1.2575</v>
      </c>
      <c>
        <v>0</v>
      </c>
      <c>
        <v>0</v>
      </c>
      <c>
        <v>0</v>
      </c>
      <c>
        <v>0</v>
      </c>
      <c>
        <v>9</v>
      </c>
      <c>
        <v>14</v>
      </c>
      <c>
        <v>0</v>
      </c>
      <c>
        <v>0</v>
      </c>
      <c>
        <v>0</v>
      </c>
      <c>
        <v>0</v>
      </c>
      <c>
        <v>11.3175</v>
      </c>
      <c>
        <v>17.605</v>
      </c>
    </row>
    <row>
      <c>
        <v>2402807</v>
      </c>
      <c>
        <v>1</v>
      </c>
      <c>
        <is>
          <t>İZMİR</t>
        </is>
      </c>
      <c>
        <v>KARABURUN</v>
      </c>
      <c>
        <is>
          <t>AG Fideri</t>
        </is>
      </c>
      <c t="inlineStr">
        <is>
          <t>KARABURUN TR-4 35-21-L00145_C_56353980_56353980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31.10.2022 10:25:58</t>
        </is>
      </c>
      <c>
        <is>
          <t>31.10.2022 11:31:33</t>
        </is>
      </c>
      <c>
        <v>1.093055555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0</v>
      </c>
      <c>
        <v>0</v>
      </c>
      <c>
        <v>16.395833</v>
      </c>
      <c>
        <v>0</v>
      </c>
      <c>
        <v>0</v>
      </c>
    </row>
    <row>
      <c>
        <v>2402809</v>
      </c>
      <c>
        <v>1</v>
      </c>
      <c>
        <is>
          <t>İZMİR</t>
        </is>
      </c>
      <c>
        <v>MENEMEN</v>
      </c>
      <c>
        <is>
          <t>KÖK</t>
        </is>
      </c>
      <c t="inlineStr">
        <is>
          <t>ULUKENT KÖK-15 35-28-M00070_ULUKENT TR-6 M05_66524969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10:28:05</t>
        </is>
      </c>
      <c>
        <is>
          <t>31.10.2022 12:10:20</t>
        </is>
      </c>
      <c>
        <v>1.704166666</v>
      </c>
      <c>
        <v>12</v>
      </c>
      <c>
        <v>10</v>
      </c>
      <c>
        <v>0</v>
      </c>
      <c>
        <v>0</v>
      </c>
      <c>
        <v>0</v>
      </c>
      <c>
        <v>0</v>
      </c>
      <c>
        <v>20.45</v>
      </c>
      <c>
        <v>17.041667</v>
      </c>
      <c>
        <v>0</v>
      </c>
      <c>
        <v>0</v>
      </c>
      <c>
        <v>0</v>
      </c>
      <c>
        <v>0</v>
      </c>
    </row>
    <row>
      <c>
        <v>2402808</v>
      </c>
      <c>
        <v>1</v>
      </c>
      <c>
        <is>
          <t>İZMİR</t>
        </is>
      </c>
      <c>
        <v>MENDERES</v>
      </c>
      <c>
        <is>
          <t>DM</t>
        </is>
      </c>
      <c t="inlineStr">
        <is>
          <t>TEKELİ DM 35-22-M00088_ESKİ AHMETBEYLİ M08_48495873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10:29:20</t>
        </is>
      </c>
      <c>
        <is>
          <t>31.10.2022 11:06:15</t>
        </is>
      </c>
      <c>
        <v>0.615277777</v>
      </c>
      <c>
        <v>91</v>
      </c>
      <c>
        <v>149</v>
      </c>
      <c>
        <v>0</v>
      </c>
      <c>
        <v>0</v>
      </c>
      <c>
        <v>0</v>
      </c>
      <c>
        <v>0</v>
      </c>
      <c>
        <v>55.990278</v>
      </c>
      <c>
        <v>91.676389</v>
      </c>
      <c>
        <v>0</v>
      </c>
      <c>
        <v>0</v>
      </c>
      <c>
        <v>0</v>
      </c>
      <c>
        <v>0</v>
      </c>
    </row>
    <row>
      <c>
        <v>2402810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YENİOBA KÖK 35-29-M00125_ÇIRPI M06_72191063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10:31:45</t>
        </is>
      </c>
      <c>
        <is>
          <t>31.10.2022 13:50:00</t>
        </is>
      </c>
      <c>
        <v>3.304166666</v>
      </c>
      <c>
        <v>21</v>
      </c>
      <c>
        <v>77</v>
      </c>
      <c>
        <v>0</v>
      </c>
      <c>
        <v>0</v>
      </c>
      <c>
        <v>0</v>
      </c>
      <c>
        <v>0</v>
      </c>
      <c>
        <v>69.3875</v>
      </c>
      <c>
        <v>254.420833</v>
      </c>
      <c>
        <v>0</v>
      </c>
      <c>
        <v>0</v>
      </c>
      <c>
        <v>0</v>
      </c>
      <c>
        <v>0</v>
      </c>
    </row>
    <row>
      <c>
        <v>2402814</v>
      </c>
      <c>
        <v>1</v>
      </c>
      <c>
        <is>
          <t>MANİSA</t>
        </is>
      </c>
      <c>
        <v>YUNUSEMRE</v>
      </c>
      <c>
        <is>
          <t>KÖK</t>
        </is>
      </c>
      <c t="inlineStr">
        <is>
          <t>SİYEKLİ KÖK 45-71-M00185_MALDAN M05_72256924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10:34:00</t>
        </is>
      </c>
      <c>
        <is>
          <t>31.10.2022 17:19:19</t>
        </is>
      </c>
      <c>
        <v>6.755277777</v>
      </c>
      <c>
        <v>13</v>
      </c>
      <c>
        <v>651</v>
      </c>
      <c>
        <v>0</v>
      </c>
      <c>
        <v>0</v>
      </c>
      <c>
        <v>0</v>
      </c>
      <c>
        <v>0</v>
      </c>
      <c>
        <v>87.818611</v>
      </c>
      <c>
        <v>4397.685833</v>
      </c>
      <c>
        <v>0</v>
      </c>
      <c>
        <v>0</v>
      </c>
      <c>
        <v>0</v>
      </c>
      <c>
        <v>0</v>
      </c>
    </row>
    <row>
      <c>
        <v>2402813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TR-68 35-30-L00068_DAĞITIM TRAFOSU TR-68 L04_2123348</t>
        </is>
      </c>
      <c>
        <v>Müteahhit Çalışması</v>
      </c>
      <c>
        <v>Dağıtım-OG</v>
      </c>
      <c>
        <v>Uzun</v>
      </c>
      <c>
        <v>Şebeke işletmecisi </v>
      </c>
      <c>
        <v>Bildirimli</v>
      </c>
      <c>
        <is>
          <t>31.10.2022 10:36:57</t>
        </is>
      </c>
      <c>
        <is>
          <t>31.10.2022 16:56:15</t>
        </is>
      </c>
      <c>
        <v>6.321666666</v>
      </c>
      <c>
        <v>0</v>
      </c>
      <c>
        <v>2</v>
      </c>
      <c>
        <v>0</v>
      </c>
      <c>
        <v>53</v>
      </c>
      <c>
        <v>0</v>
      </c>
      <c>
        <v>0</v>
      </c>
      <c>
        <v>0</v>
      </c>
      <c>
        <v>12.643333</v>
      </c>
      <c>
        <v>0</v>
      </c>
      <c>
        <v>335.048333</v>
      </c>
      <c>
        <v>0</v>
      </c>
      <c>
        <v>0</v>
      </c>
    </row>
    <row>
      <c>
        <v>2402816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YENİOBA KÖK 35-29-M00125_YENİÇİFTLİK M05_72191062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10:40:05</t>
        </is>
      </c>
      <c>
        <is>
          <t>31.10.2022 13:48:24</t>
        </is>
      </c>
      <c>
        <v>3.138611111</v>
      </c>
      <c>
        <v>2</v>
      </c>
      <c>
        <v>42</v>
      </c>
      <c>
        <v>0</v>
      </c>
      <c>
        <v>0</v>
      </c>
      <c>
        <v>0</v>
      </c>
      <c>
        <v>0</v>
      </c>
      <c>
        <v>6.277222</v>
      </c>
      <c>
        <v>131.821667</v>
      </c>
      <c>
        <v>0</v>
      </c>
      <c>
        <v>0</v>
      </c>
      <c>
        <v>0</v>
      </c>
      <c>
        <v>0</v>
      </c>
    </row>
    <row>
      <c>
        <v>2402817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KADIOVACIK TR-1 35-19-M00202_956696572_956696572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10:40:33</t>
        </is>
      </c>
      <c>
        <is>
          <t>31.10.2022 14:09:20</t>
        </is>
      </c>
      <c>
        <v>3.479722222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3.479722</v>
      </c>
      <c>
        <v>0</v>
      </c>
      <c>
        <v>0</v>
      </c>
      <c>
        <v>0</v>
      </c>
      <c>
        <v>0</v>
      </c>
    </row>
    <row>
      <c>
        <v>2402821</v>
      </c>
      <c>
        <v>1</v>
      </c>
      <c>
        <is>
          <t>İZMİR</t>
        </is>
      </c>
      <c>
        <v>BALÇOVA</v>
      </c>
      <c>
        <is>
          <t>Kullanıcı Bağlantı Hattı</t>
        </is>
      </c>
      <c t="inlineStr">
        <is>
          <t>M-3095(YATIRIM REZERVE) 35-07-M03095_99270648_99270648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10:41:15</t>
        </is>
      </c>
      <c>
        <is>
          <t>31.10.2022 17:57:12</t>
        </is>
      </c>
      <c>
        <v>7.265833333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21.7975</v>
      </c>
      <c>
        <v>0</v>
      </c>
      <c>
        <v>0</v>
      </c>
      <c>
        <v>0</v>
      </c>
      <c>
        <v>0</v>
      </c>
    </row>
    <row>
      <c>
        <v>2402822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35-29-L00036_BÜYÜKKALE L07_2327049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10:45:25</t>
        </is>
      </c>
      <c>
        <is>
          <t>31.10.2022 11:15:37</t>
        </is>
      </c>
      <c>
        <v>0.503333333</v>
      </c>
      <c>
        <v>0</v>
      </c>
      <c>
        <v>1</v>
      </c>
      <c>
        <v>0</v>
      </c>
      <c>
        <v>0</v>
      </c>
      <c>
        <v>18</v>
      </c>
      <c>
        <v>312</v>
      </c>
      <c>
        <v>0</v>
      </c>
      <c>
        <v>0.503333</v>
      </c>
      <c>
        <v>0</v>
      </c>
      <c>
        <v>0</v>
      </c>
      <c>
        <v>9.06</v>
      </c>
      <c>
        <v>157.04</v>
      </c>
    </row>
    <row>
      <c>
        <v>2402820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TR-15 35-16-L00015_47584910_56353658_56353658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10:46:27</t>
        </is>
      </c>
      <c>
        <is>
          <t>31.10.2022 11:29:54</t>
        </is>
      </c>
      <c>
        <v>0.724166666</v>
      </c>
      <c>
        <v>0</v>
      </c>
      <c>
        <v>129</v>
      </c>
      <c>
        <v>0</v>
      </c>
      <c>
        <v>0</v>
      </c>
      <c>
        <v>0</v>
      </c>
      <c>
        <v>0</v>
      </c>
      <c>
        <v>0</v>
      </c>
      <c>
        <v>93.4175</v>
      </c>
      <c>
        <v>0</v>
      </c>
      <c>
        <v>0</v>
      </c>
      <c>
        <v>0</v>
      </c>
      <c>
        <v>0</v>
      </c>
    </row>
    <row>
      <c>
        <v>2402826</v>
      </c>
      <c>
        <v>1</v>
      </c>
      <c>
        <is>
          <t>İZMİR</t>
        </is>
      </c>
      <c>
        <v>BUCA</v>
      </c>
      <c>
        <is>
          <t>Dağıtım Transformatörü</t>
        </is>
      </c>
      <c t="inlineStr">
        <is>
          <t>M-3288 35-03-M03288_35-03-M03288_85894982</t>
        </is>
      </c>
      <c>
        <v>Müteahhit Çalışması</v>
      </c>
      <c>
        <v>Dağıtım-AG</v>
      </c>
      <c>
        <v>Uzun</v>
      </c>
      <c>
        <v>Şebeke işletmecisi </v>
      </c>
      <c>
        <v>Bildirimli</v>
      </c>
      <c>
        <is>
          <t>31.10.2022 10:50:34</t>
        </is>
      </c>
      <c>
        <is>
          <t>31.10.2022 13:42:00</t>
        </is>
      </c>
      <c>
        <v>2.857222222</v>
      </c>
      <c>
        <v>0</v>
      </c>
      <c>
        <v>212</v>
      </c>
      <c>
        <v>0</v>
      </c>
      <c>
        <v>0</v>
      </c>
      <c>
        <v>0</v>
      </c>
      <c>
        <v>0</v>
      </c>
      <c>
        <v>0</v>
      </c>
      <c>
        <v>605.731111</v>
      </c>
      <c>
        <v>0</v>
      </c>
      <c>
        <v>0</v>
      </c>
      <c>
        <v>0</v>
      </c>
      <c>
        <v>0</v>
      </c>
    </row>
    <row>
      <c>
        <v>2402828</v>
      </c>
      <c>
        <v>1</v>
      </c>
      <c>
        <is>
          <t>MANİSA</t>
        </is>
      </c>
      <c>
        <v>ALAŞEHİR</v>
      </c>
      <c>
        <is>
          <t>DM</t>
        </is>
      </c>
      <c t="inlineStr">
        <is>
          <t>DM-12/TR-1 45-73-M00067_ASKERİYE M02_65918028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10:56:04</t>
        </is>
      </c>
      <c>
        <is>
          <t>31.10.2022 11:22:08</t>
        </is>
      </c>
      <c>
        <v>0.434444444</v>
      </c>
      <c>
        <v>21</v>
      </c>
      <c>
        <v>165</v>
      </c>
      <c>
        <v>0</v>
      </c>
      <c>
        <v>0</v>
      </c>
      <c>
        <v>0</v>
      </c>
      <c>
        <v>0</v>
      </c>
      <c>
        <v>9.123333</v>
      </c>
      <c>
        <v>71.683333</v>
      </c>
      <c>
        <v>0</v>
      </c>
      <c>
        <v>0</v>
      </c>
      <c>
        <v>0</v>
      </c>
      <c>
        <v>0</v>
      </c>
    </row>
    <row>
      <c>
        <v>2402824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TR-2/21 45-72-L00021_45-72-L00021_2365643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10:57:08</t>
        </is>
      </c>
      <c>
        <is>
          <t>31.10.2022 11:40:20</t>
        </is>
      </c>
      <c>
        <v>0.72</v>
      </c>
      <c>
        <v>0</v>
      </c>
      <c>
        <v>568</v>
      </c>
      <c>
        <v>0</v>
      </c>
      <c>
        <v>0</v>
      </c>
      <c>
        <v>0</v>
      </c>
      <c>
        <v>0</v>
      </c>
      <c>
        <v>0</v>
      </c>
      <c>
        <v>408.96</v>
      </c>
      <c>
        <v>0</v>
      </c>
      <c>
        <v>0</v>
      </c>
      <c>
        <v>0</v>
      </c>
      <c>
        <v>0</v>
      </c>
    </row>
    <row>
      <c>
        <v>2402827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TR-290 35-19-M00465_956678710_956678710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10:58:53</t>
        </is>
      </c>
      <c>
        <is>
          <t>31.10.2022 11:31:17</t>
        </is>
      </c>
      <c>
        <v>0.54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0.54</v>
      </c>
      <c>
        <v>0</v>
      </c>
      <c>
        <v>0</v>
      </c>
      <c>
        <v>0</v>
      </c>
      <c>
        <v>0</v>
      </c>
    </row>
    <row>
      <c>
        <v>2402837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BADEMLİ TR-6 35-30-L00103_35-30-L00103_2376364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11:08:34</t>
        </is>
      </c>
      <c>
        <is>
          <t>31.10.2022 13:04:46</t>
        </is>
      </c>
      <c>
        <v>1.936666666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52.29</v>
      </c>
      <c>
        <v>0</v>
      </c>
      <c>
        <v>0</v>
      </c>
    </row>
    <row>
      <c>
        <v>2402839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SULUDERE ESKİ OKUL ALTI TR-8 35-31-L00061_956594956_956594956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11:15:33</t>
        </is>
      </c>
      <c>
        <is>
          <t>31.10.2022 14:29:39</t>
        </is>
      </c>
      <c>
        <v>3.235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3.235</v>
      </c>
      <c>
        <v>0</v>
      </c>
      <c>
        <v>0</v>
      </c>
    </row>
    <row>
      <c>
        <v>2402843</v>
      </c>
      <c>
        <v>1</v>
      </c>
      <c>
        <is>
          <t>İZMİR</t>
        </is>
      </c>
      <c>
        <v>MENDERES</v>
      </c>
      <c>
        <is>
          <t>AG Fideri</t>
        </is>
      </c>
      <c t="inlineStr">
        <is>
          <t>OĞLANANASI TR-3 35-22-M00257_B_56354427_56354427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11:17:46</t>
        </is>
      </c>
      <c>
        <is>
          <t>31.10.2022 12:44:38</t>
        </is>
      </c>
      <c>
        <v>1.447777777</v>
      </c>
      <c>
        <v>0</v>
      </c>
      <c>
        <v>18</v>
      </c>
      <c>
        <v>0</v>
      </c>
      <c>
        <v>0</v>
      </c>
      <c>
        <v>0</v>
      </c>
      <c>
        <v>0</v>
      </c>
      <c>
        <v>0</v>
      </c>
      <c>
        <v>26.06</v>
      </c>
      <c>
        <v>0</v>
      </c>
      <c>
        <v>0</v>
      </c>
      <c>
        <v>0</v>
      </c>
      <c>
        <v>0</v>
      </c>
    </row>
    <row>
      <c>
        <v>2402845</v>
      </c>
      <c>
        <v>1</v>
      </c>
      <c>
        <is>
          <t>İZMİR</t>
        </is>
      </c>
      <c>
        <v>TİRE</v>
      </c>
      <c>
        <is>
          <t>OG Fideri</t>
        </is>
      </c>
      <c t="inlineStr">
        <is>
          <t>KİRELLİ KÖK 35-29-L00809_HatBaşıAyırıcı_53133448 L04_53133448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11:18:00</t>
        </is>
      </c>
      <c>
        <is>
          <t>31.10.2022 16:35:18</t>
        </is>
      </c>
      <c>
        <v>5.288333333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31.73</v>
      </c>
      <c>
        <v>0</v>
      </c>
      <c>
        <v>0</v>
      </c>
      <c>
        <v>0</v>
      </c>
      <c>
        <v>0</v>
      </c>
    </row>
    <row>
      <c>
        <v>2402841</v>
      </c>
      <c>
        <v>1</v>
      </c>
      <c>
        <is>
          <t>İZMİR</t>
        </is>
      </c>
      <c>
        <v>KINIK</v>
      </c>
      <c>
        <is>
          <t>DM</t>
        </is>
      </c>
      <c t="inlineStr">
        <is>
          <t>KINIK ORGANİZE DM 35-24-M00208_SOMA KÖYLER M15_83158582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11:20:20</t>
        </is>
      </c>
      <c>
        <is>
          <t>31.10.2022 11:53:39</t>
        </is>
      </c>
      <c>
        <v>0.555277777</v>
      </c>
      <c>
        <v>22</v>
      </c>
      <c>
        <v>2049</v>
      </c>
      <c>
        <v>22</v>
      </c>
      <c>
        <v>100</v>
      </c>
      <c>
        <v>34</v>
      </c>
      <c>
        <v>770</v>
      </c>
      <c>
        <v>12.216111</v>
      </c>
      <c>
        <v>1137.764165</v>
      </c>
      <c>
        <v>12.216111</v>
      </c>
      <c>
        <v>55.527778</v>
      </c>
      <c>
        <v>18.879444</v>
      </c>
      <c>
        <v>427.563888</v>
      </c>
    </row>
    <row>
      <c>
        <v>2402847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L-92 35-18-L00092_950458540_950458540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11:22:46</t>
        </is>
      </c>
      <c>
        <is>
          <t>31.10.2022 15:36:41</t>
        </is>
      </c>
      <c>
        <v>4.231944444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4.231944</v>
      </c>
      <c>
        <v>0</v>
      </c>
      <c>
        <v>0</v>
      </c>
    </row>
    <row>
      <c>
        <v>2402848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DM-2/4 35-26-M00826_35-26-M00826_65896756</t>
        </is>
      </c>
      <c>
        <v>Hırsızlık</v>
      </c>
      <c>
        <v>Dağıtım-AG</v>
      </c>
      <c>
        <v>Uzun</v>
      </c>
      <c>
        <v>Şebeke işletmecisi </v>
      </c>
      <c>
        <v>Bildirimsiz</v>
      </c>
      <c>
        <is>
          <t>31.10.2022 11:23:30</t>
        </is>
      </c>
      <c>
        <is>
          <t>31.10.2022 11:39:44</t>
        </is>
      </c>
      <c>
        <v>0.270555555</v>
      </c>
      <c>
        <v>0</v>
      </c>
      <c>
        <v>382</v>
      </c>
      <c>
        <v>0</v>
      </c>
      <c>
        <v>0</v>
      </c>
      <c>
        <v>0</v>
      </c>
      <c>
        <v>0</v>
      </c>
      <c>
        <v>0</v>
      </c>
      <c>
        <v>103.352222</v>
      </c>
      <c>
        <v>0</v>
      </c>
      <c>
        <v>0</v>
      </c>
      <c>
        <v>0</v>
      </c>
      <c>
        <v>0</v>
      </c>
    </row>
    <row>
      <c>
        <v>2402844</v>
      </c>
      <c>
        <v>1</v>
      </c>
      <c>
        <is>
          <t>MANİSA</t>
        </is>
      </c>
      <c>
        <v>YUNUSEMRE</v>
      </c>
      <c>
        <is>
          <t>Kullanıcı Bağlantı Hattı</t>
        </is>
      </c>
      <c t="inlineStr">
        <is>
          <t>DM-18/08 45-71-M00257_953218995_953218995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11:23:35</t>
        </is>
      </c>
      <c>
        <is>
          <t>31.10.2022 13:39:41</t>
        </is>
      </c>
      <c>
        <v>2.268333333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2.268333</v>
      </c>
      <c>
        <v>0</v>
      </c>
      <c>
        <v>0</v>
      </c>
      <c>
        <v>0</v>
      </c>
      <c>
        <v>0</v>
      </c>
    </row>
    <row>
      <c>
        <v>2402849</v>
      </c>
      <c>
        <v>1</v>
      </c>
      <c>
        <is>
          <t>İZMİR</t>
        </is>
      </c>
      <c>
        <v>FOÇA</v>
      </c>
      <c>
        <is>
          <t>Dağıtım Transformatörü</t>
        </is>
      </c>
      <c t="inlineStr">
        <is>
          <t>BAĞARASI TR-10 KÖK 35-23-M00179_35-23-M00179_72143184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11:26:14</t>
        </is>
      </c>
      <c>
        <is>
          <t>31.10.2022 12:05:59</t>
        </is>
      </c>
      <c>
        <v>0.6625</v>
      </c>
      <c>
        <v>0</v>
      </c>
      <c>
        <v>98</v>
      </c>
      <c>
        <v>0</v>
      </c>
      <c>
        <v>0</v>
      </c>
      <c>
        <v>0</v>
      </c>
      <c>
        <v>0</v>
      </c>
      <c>
        <v>0</v>
      </c>
      <c>
        <v>64.925</v>
      </c>
      <c>
        <v>0</v>
      </c>
      <c>
        <v>0</v>
      </c>
      <c>
        <v>0</v>
      </c>
      <c>
        <v>0</v>
      </c>
    </row>
    <row>
      <c>
        <v>2402856</v>
      </c>
      <c>
        <v>1</v>
      </c>
      <c>
        <is>
          <t>İZMİR</t>
        </is>
      </c>
      <c>
        <v>TİRE</v>
      </c>
      <c>
        <is>
          <t>Dağıtım Transformatörü</t>
        </is>
      </c>
      <c t="inlineStr">
        <is>
          <t>IŞIKLI TR-2 35-29-L00246_35-29-L00246_2365813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11:26:34</t>
        </is>
      </c>
      <c>
        <is>
          <t>31.10.2022 11:56:23</t>
        </is>
      </c>
      <c>
        <v>0.496944444</v>
      </c>
      <c>
        <v>0</v>
      </c>
      <c>
        <v>151</v>
      </c>
      <c>
        <v>0</v>
      </c>
      <c>
        <v>0</v>
      </c>
      <c>
        <v>0</v>
      </c>
      <c>
        <v>0</v>
      </c>
      <c>
        <v>0</v>
      </c>
      <c>
        <v>75.038611</v>
      </c>
      <c>
        <v>0</v>
      </c>
      <c>
        <v>0</v>
      </c>
      <c>
        <v>0</v>
      </c>
      <c>
        <v>0</v>
      </c>
    </row>
    <row>
      <c>
        <v>2402854</v>
      </c>
      <c>
        <v>1</v>
      </c>
      <c>
        <is>
          <t>İZMİR</t>
        </is>
      </c>
      <c>
        <v>DİKİLİ</v>
      </c>
      <c>
        <is>
          <t>Dağıtım Transformatörü</t>
        </is>
      </c>
      <c t="inlineStr">
        <is>
          <t>MAVİKENT TR-6 35-30-M00390_35-30-M00390_72044097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11:32:57</t>
        </is>
      </c>
      <c>
        <is>
          <t>31.10.2022 15:16:54</t>
        </is>
      </c>
      <c>
        <v>3.7325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0</v>
      </c>
      <c>
        <v>0</v>
      </c>
      <c>
        <v>149.3</v>
      </c>
      <c>
        <v>0</v>
      </c>
      <c>
        <v>0</v>
      </c>
    </row>
    <row>
      <c>
        <v>2402858</v>
      </c>
      <c>
        <v>1</v>
      </c>
      <c>
        <is>
          <t>MANİSA</t>
        </is>
      </c>
      <c>
        <v>SALİHLİ</v>
      </c>
      <c>
        <is>
          <t>OG Fideri</t>
        </is>
      </c>
      <c t="inlineStr">
        <is>
          <t>KARAPINAR İM 45-78-A00002_HatBaşıAyırıcı_53139450 M02_53139450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11:35:49</t>
        </is>
      </c>
      <c>
        <is>
          <t>31.10.2022 13:47:14</t>
        </is>
      </c>
      <c>
        <v>2.190277777</v>
      </c>
      <c>
        <v>0</v>
      </c>
      <c>
        <v>11</v>
      </c>
      <c>
        <v>0</v>
      </c>
      <c>
        <v>0</v>
      </c>
      <c>
        <v>0</v>
      </c>
      <c>
        <v>0</v>
      </c>
      <c>
        <v>0</v>
      </c>
      <c>
        <v>24.093056</v>
      </c>
      <c>
        <v>0</v>
      </c>
      <c>
        <v>0</v>
      </c>
      <c>
        <v>0</v>
      </c>
      <c>
        <v>0</v>
      </c>
    </row>
    <row>
      <c>
        <v>2402860</v>
      </c>
      <c>
        <v>1</v>
      </c>
      <c>
        <is>
          <t>İZMİR</t>
        </is>
      </c>
      <c>
        <v>KARABAĞLAR</v>
      </c>
      <c>
        <is>
          <t>Kullanıcı Bağlantı Hattı</t>
        </is>
      </c>
      <c t="inlineStr">
        <is>
          <t>K-4033 35-01-K04033_911466240_911466240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11:42:06</t>
        </is>
      </c>
      <c>
        <is>
          <t>31.10.2022 13:21:22</t>
        </is>
      </c>
      <c>
        <v>1.654444444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4.963333</v>
      </c>
      <c>
        <v>0</v>
      </c>
      <c>
        <v>0</v>
      </c>
      <c>
        <v>0</v>
      </c>
      <c>
        <v>0</v>
      </c>
    </row>
    <row>
      <c>
        <v>2402868</v>
      </c>
      <c>
        <v>1</v>
      </c>
      <c>
        <is>
          <t>MANİSA</t>
        </is>
      </c>
      <c>
        <v>ALAŞEHİR</v>
      </c>
      <c>
        <is>
          <t>KÖK</t>
        </is>
      </c>
      <c t="inlineStr">
        <is>
          <t>TARİŞ KÖK 45-73-M01049_ULAŞTIRMA TABURU M02_66732611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11:48:12</t>
        </is>
      </c>
      <c>
        <is>
          <t>31.10.2022 12:11:28</t>
        </is>
      </c>
      <c>
        <v>0.387777777</v>
      </c>
      <c>
        <v>17</v>
      </c>
      <c>
        <v>2</v>
      </c>
      <c>
        <v>0</v>
      </c>
      <c>
        <v>0</v>
      </c>
      <c>
        <v>0</v>
      </c>
      <c>
        <v>0</v>
      </c>
      <c>
        <v>6.592222</v>
      </c>
      <c>
        <v>0.775556</v>
      </c>
      <c>
        <v>0</v>
      </c>
      <c>
        <v>0</v>
      </c>
      <c>
        <v>0</v>
      </c>
      <c>
        <v>0</v>
      </c>
    </row>
    <row>
      <c>
        <v>2402863</v>
      </c>
      <c>
        <v>1</v>
      </c>
      <c>
        <is>
          <t>MANİSA</t>
        </is>
      </c>
      <c>
        <v>AKHİSAR</v>
      </c>
      <c>
        <is>
          <t>Dağıtım Transformatörü</t>
        </is>
      </c>
      <c t="inlineStr">
        <is>
          <t>DM-12/13 45-72-L00064_45-72-L00064_66460202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11:48:47</t>
        </is>
      </c>
      <c>
        <is>
          <t>31.10.2022 13:54:40</t>
        </is>
      </c>
      <c>
        <v>2.098055555</v>
      </c>
      <c>
        <v>0</v>
      </c>
      <c>
        <v>1086</v>
      </c>
      <c>
        <v>0</v>
      </c>
      <c>
        <v>0</v>
      </c>
      <c>
        <v>0</v>
      </c>
      <c>
        <v>0</v>
      </c>
      <c>
        <v>0</v>
      </c>
      <c>
        <v>2278.488333</v>
      </c>
      <c>
        <v>0</v>
      </c>
      <c>
        <v>0</v>
      </c>
      <c>
        <v>0</v>
      </c>
      <c>
        <v>0</v>
      </c>
    </row>
    <row>
      <c>
        <v>2402869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35-15-A00004_KAYMAKÇI-1 M01_2333304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11:50:32</t>
        </is>
      </c>
      <c>
        <is>
          <t>31.10.2022 12:58:26</t>
        </is>
      </c>
      <c>
        <v>1.131666666</v>
      </c>
      <c>
        <v>0</v>
      </c>
      <c>
        <v>17</v>
      </c>
      <c>
        <v>64</v>
      </c>
      <c>
        <v>6203</v>
      </c>
      <c>
        <v>124</v>
      </c>
      <c>
        <v>9784</v>
      </c>
      <c>
        <v>0</v>
      </c>
      <c>
        <v>19.238333</v>
      </c>
      <c>
        <v>72.426667</v>
      </c>
      <c>
        <v>7019.728329</v>
      </c>
      <c>
        <v>140.326667</v>
      </c>
      <c>
        <v>11072.22666</v>
      </c>
    </row>
    <row>
      <c>
        <v>2402871</v>
      </c>
      <c>
        <v>1</v>
      </c>
      <c>
        <is>
          <t>İZMİR</t>
        </is>
      </c>
      <c>
        <v>ÖDEMİŞ</v>
      </c>
      <c>
        <is>
          <t>DM</t>
        </is>
      </c>
      <c t="inlineStr">
        <is>
          <t>KAYMAKÇI İM 35-15-A00004_KAYMAKÇI-2 M08_2333421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11:50:34</t>
        </is>
      </c>
      <c>
        <is>
          <t>31.10.2022 12:59:00</t>
        </is>
      </c>
      <c>
        <v>1.140555555</v>
      </c>
      <c>
        <v>0</v>
      </c>
      <c>
        <v>25</v>
      </c>
      <c>
        <v>61</v>
      </c>
      <c>
        <v>18449</v>
      </c>
      <c>
        <v>32</v>
      </c>
      <c>
        <v>3339</v>
      </c>
      <c>
        <v>0</v>
      </c>
      <c>
        <v>28.513889</v>
      </c>
      <c>
        <v>69.573889</v>
      </c>
      <c>
        <v>21042.109434</v>
      </c>
      <c>
        <v>36.497778</v>
      </c>
      <c>
        <v>3808.314998</v>
      </c>
    </row>
    <row>
      <c>
        <v>2402873</v>
      </c>
      <c>
        <v>1</v>
      </c>
      <c>
        <is>
          <t>İZMİR</t>
        </is>
      </c>
      <c>
        <v>TİRE</v>
      </c>
      <c>
        <is>
          <t>AG Fideri</t>
        </is>
      </c>
      <c t="inlineStr">
        <is>
          <t>YENİÇİFTLİK TR-2 35-20-L00400_48253595_56360702_56360702</t>
        </is>
      </c>
      <c>
        <v>AG Tel Kopuğu</v>
      </c>
      <c>
        <v>Dağıtım-AG</v>
      </c>
      <c>
        <v>Uzun</v>
      </c>
      <c>
        <v>Şebeke işletmecisi </v>
      </c>
      <c>
        <v>Bildirimsiz</v>
      </c>
      <c>
        <is>
          <t>31.10.2022 11:51:34</t>
        </is>
      </c>
      <c>
        <is>
          <t>31.10.2022 15:17:16</t>
        </is>
      </c>
      <c>
        <v>3.428333333</v>
      </c>
      <c>
        <v>0</v>
      </c>
      <c>
        <v>36</v>
      </c>
      <c>
        <v>0</v>
      </c>
      <c>
        <v>0</v>
      </c>
      <c>
        <v>0</v>
      </c>
      <c>
        <v>0</v>
      </c>
      <c>
        <v>0</v>
      </c>
      <c>
        <v>123.42</v>
      </c>
      <c>
        <v>0</v>
      </c>
      <c>
        <v>0</v>
      </c>
      <c>
        <v>0</v>
      </c>
      <c>
        <v>0</v>
      </c>
    </row>
    <row>
      <c>
        <v>2402865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ERZE AMBALAJ KÖK 35-27-M00086_TR-32(DM03-TR-01) M04_72177640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11:53:20</t>
        </is>
      </c>
      <c>
        <is>
          <t>31.10.2022 12:20:24</t>
        </is>
      </c>
      <c>
        <v>0.451111111</v>
      </c>
      <c>
        <v>80</v>
      </c>
      <c>
        <v>149</v>
      </c>
      <c>
        <v>0</v>
      </c>
      <c>
        <v>0</v>
      </c>
      <c>
        <v>0</v>
      </c>
      <c>
        <v>0</v>
      </c>
      <c>
        <v>36.088889</v>
      </c>
      <c>
        <v>67.215556</v>
      </c>
      <c>
        <v>0</v>
      </c>
      <c>
        <v>0</v>
      </c>
      <c>
        <v>0</v>
      </c>
      <c>
        <v>0</v>
      </c>
    </row>
    <row>
      <c>
        <v>2402870</v>
      </c>
      <c>
        <v>1</v>
      </c>
      <c>
        <is>
          <t>İZMİR</t>
        </is>
      </c>
      <c>
        <v>KEMALPAŞA</v>
      </c>
      <c>
        <is>
          <t>Dağıtım Transformatörü</t>
        </is>
      </c>
      <c t="inlineStr">
        <is>
          <t>TR-20 35-27-M00020_35-27-M00020_72267906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31.10.2022 12:04:05</t>
        </is>
      </c>
      <c>
        <is>
          <t>31.10.2022 12:15:38</t>
        </is>
      </c>
      <c>
        <v>0.1925</v>
      </c>
      <c>
        <v>0</v>
      </c>
      <c>
        <v>1060</v>
      </c>
      <c>
        <v>0</v>
      </c>
      <c>
        <v>0</v>
      </c>
      <c>
        <v>0</v>
      </c>
      <c>
        <v>0</v>
      </c>
      <c>
        <v>0</v>
      </c>
      <c>
        <v>204.05</v>
      </c>
      <c>
        <v>0</v>
      </c>
      <c>
        <v>0</v>
      </c>
      <c>
        <v>0</v>
      </c>
      <c>
        <v>0</v>
      </c>
    </row>
    <row>
      <c>
        <v>2402884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BIÇAKÇI OVACIK TR-5 35-15-L00084_C_56362281_56362281</t>
        </is>
      </c>
      <c>
        <v>AG Klemens Arızası</v>
      </c>
      <c>
        <v>Dağıtım-AG</v>
      </c>
      <c>
        <v>Uzun</v>
      </c>
      <c>
        <v>Şebeke işletmecisi </v>
      </c>
      <c>
        <v>Bildirimsiz</v>
      </c>
      <c>
        <is>
          <t>31.10.2022 12:08:42</t>
        </is>
      </c>
      <c>
        <is>
          <t>31.10.2022 18:14:24</t>
        </is>
      </c>
      <c>
        <v>6.095</v>
      </c>
      <c>
        <v>0</v>
      </c>
      <c>
        <v>0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268.18</v>
      </c>
    </row>
    <row>
      <c>
        <v>2402890</v>
      </c>
      <c>
        <v>1</v>
      </c>
      <c>
        <is>
          <t>İZMİR</t>
        </is>
      </c>
      <c>
        <v>KONAK</v>
      </c>
      <c>
        <is>
          <t>DM</t>
        </is>
      </c>
      <c t="inlineStr">
        <is>
          <t>BOĞAZİÇİ İM 35-01-A00001_SAMANTEPE K06_2307521</t>
        </is>
      </c>
      <c>
        <v>Üçüncü Şahısların Vermiş Olduğu Hasarlar</v>
      </c>
      <c>
        <v>Dağıtım-OG</v>
      </c>
      <c>
        <v>Uzun</v>
      </c>
      <c>
        <v>Dışsal</v>
      </c>
      <c>
        <v>Bildirimsiz</v>
      </c>
      <c>
        <is>
          <t>31.10.2022 12:19:19</t>
        </is>
      </c>
      <c>
        <is>
          <t>31.10.2022 14:08:14</t>
        </is>
      </c>
      <c>
        <v>1.815277777</v>
      </c>
      <c>
        <v>3</v>
      </c>
      <c>
        <v>4700</v>
      </c>
      <c>
        <v>0</v>
      </c>
      <c>
        <v>0</v>
      </c>
      <c>
        <v>0</v>
      </c>
      <c>
        <v>0</v>
      </c>
      <c>
        <v>5.445833</v>
      </c>
      <c>
        <v>8531.805552</v>
      </c>
      <c>
        <v>0</v>
      </c>
      <c>
        <v>0</v>
      </c>
      <c>
        <v>0</v>
      </c>
      <c>
        <v>0</v>
      </c>
    </row>
    <row>
      <c>
        <v>2402893</v>
      </c>
      <c>
        <v>1</v>
      </c>
      <c>
        <is>
          <t>MANİSA</t>
        </is>
      </c>
      <c>
        <v>ALAŞEHİR</v>
      </c>
      <c>
        <is>
          <t>Dağıtım Transformatörü</t>
        </is>
      </c>
      <c t="inlineStr">
        <is>
          <t>ALAŞEHİR TR-93 ORTA REFÜJ AYDINLATMA 45-73-M00093_45-73-M00093_2354810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12:23:50</t>
        </is>
      </c>
      <c>
        <is>
          <t>31.10.2022 17:06:50</t>
        </is>
      </c>
      <c>
        <v>4.716666666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42.45</v>
      </c>
      <c>
        <v>0</v>
      </c>
      <c>
        <v>0</v>
      </c>
      <c>
        <v>0</v>
      </c>
      <c>
        <v>0</v>
      </c>
    </row>
    <row>
      <c>
        <v>2402899</v>
      </c>
      <c>
        <v>1</v>
      </c>
      <c>
        <is>
          <t>İZMİR</t>
        </is>
      </c>
      <c>
        <v>KİRAZ</v>
      </c>
      <c>
        <is>
          <t>Kullanıcı Bağlantı Hattı</t>
        </is>
      </c>
      <c t="inlineStr">
        <is>
          <t>AVUNDURUK TR-1 35-31-L00179_956599219_956599219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12:30:12</t>
        </is>
      </c>
      <c>
        <is>
          <t>31.10.2022 14:31:02</t>
        </is>
      </c>
      <c>
        <v>2.013888888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2.013889</v>
      </c>
    </row>
    <row>
      <c>
        <v>2402901</v>
      </c>
      <c>
        <v>1</v>
      </c>
      <c>
        <is>
          <t>İZMİR</t>
        </is>
      </c>
      <c>
        <v>FOÇA</v>
      </c>
      <c>
        <is>
          <t>OG Fideri</t>
        </is>
      </c>
      <c t="inlineStr">
        <is>
          <t>ESKİ FOÇA İM 35-23-A00001_HatBaşıAyırıcı_88020576 M02_88020576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12:30:35</t>
        </is>
      </c>
      <c>
        <is>
          <t>31.10.2022 14:58:23</t>
        </is>
      </c>
      <c>
        <v>2.463333333</v>
      </c>
      <c>
        <v>3</v>
      </c>
      <c>
        <v>0</v>
      </c>
      <c>
        <v>0</v>
      </c>
      <c>
        <v>0</v>
      </c>
      <c>
        <v>0</v>
      </c>
      <c>
        <v>0</v>
      </c>
      <c>
        <v>7.39</v>
      </c>
      <c>
        <v>0</v>
      </c>
      <c>
        <v>0</v>
      </c>
      <c>
        <v>0</v>
      </c>
      <c>
        <v>0</v>
      </c>
      <c>
        <v>0</v>
      </c>
    </row>
    <row>
      <c>
        <v>2402898</v>
      </c>
      <c>
        <v>1</v>
      </c>
      <c>
        <is>
          <t>İZMİR</t>
        </is>
      </c>
      <c>
        <v>ÇİĞLİ</v>
      </c>
      <c>
        <is>
          <t>Kullanıcı Bağlantı Hattı</t>
        </is>
      </c>
      <c t="inlineStr">
        <is>
          <t>K-1873 35-09-K01873_97758569_97758569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12:31:13</t>
        </is>
      </c>
      <c>
        <is>
          <t>31.10.2022 13:45:13</t>
        </is>
      </c>
      <c>
        <v>1.233333333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1.233333</v>
      </c>
      <c>
        <v>0</v>
      </c>
      <c>
        <v>0</v>
      </c>
      <c>
        <v>0</v>
      </c>
      <c>
        <v>0</v>
      </c>
    </row>
    <row>
      <c>
        <v>2402896</v>
      </c>
      <c>
        <v>1</v>
      </c>
      <c>
        <is>
          <t>MANİSA</t>
        </is>
      </c>
      <c>
        <v>AKHİSAR</v>
      </c>
      <c>
        <is>
          <t>OG Fideri</t>
        </is>
      </c>
      <c t="inlineStr">
        <is>
          <t>TR-2/14 45-72-L00014_TR-2/14-A   TR-2/18 L02_2100474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12:31:56</t>
        </is>
      </c>
      <c>
        <is>
          <t>31.10.2022 13:58:44</t>
        </is>
      </c>
      <c>
        <v>1.446666666</v>
      </c>
      <c>
        <v>0</v>
      </c>
      <c>
        <v>1423</v>
      </c>
      <c>
        <v>0</v>
      </c>
      <c>
        <v>0</v>
      </c>
      <c>
        <v>0</v>
      </c>
      <c>
        <v>0</v>
      </c>
      <c>
        <v>0</v>
      </c>
      <c>
        <v>2058.606666</v>
      </c>
      <c>
        <v>0</v>
      </c>
      <c>
        <v>0</v>
      </c>
      <c>
        <v>0</v>
      </c>
      <c>
        <v>0</v>
      </c>
    </row>
    <row>
      <c>
        <v>2402902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L-261 SİTESPOR 35-18-L00261_950450887_950450887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12:46:31</t>
        </is>
      </c>
      <c>
        <is>
          <t>31.10.2022 17:47:12</t>
        </is>
      </c>
      <c>
        <v>5.011388888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5.011389</v>
      </c>
      <c>
        <v>0</v>
      </c>
      <c>
        <v>0</v>
      </c>
    </row>
    <row>
      <c>
        <v>2402903</v>
      </c>
      <c>
        <v>1</v>
      </c>
      <c>
        <is>
          <t>İZMİR</t>
        </is>
      </c>
      <c>
        <v>BALÇOVA</v>
      </c>
      <c>
        <is>
          <t>AG Fideri</t>
        </is>
      </c>
      <c t="inlineStr">
        <is>
          <t>M-3095(YATIRIM REZERVE) 35-07-M03095__72410387_72410387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12:56:45</t>
        </is>
      </c>
      <c>
        <is>
          <t>31.10.2022 13:21:53</t>
        </is>
      </c>
      <c>
        <v>0.418888888</v>
      </c>
      <c>
        <v>0</v>
      </c>
      <c>
        <v>248</v>
      </c>
      <c>
        <v>0</v>
      </c>
      <c>
        <v>0</v>
      </c>
      <c>
        <v>0</v>
      </c>
      <c>
        <v>0</v>
      </c>
      <c>
        <v>0</v>
      </c>
      <c>
        <v>103.884444</v>
      </c>
      <c>
        <v>0</v>
      </c>
      <c>
        <v>0</v>
      </c>
      <c>
        <v>0</v>
      </c>
      <c>
        <v>0</v>
      </c>
    </row>
    <row>
      <c>
        <v>2402909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TR-83 35-30-L00083_955292922_955292922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12:59:08</t>
        </is>
      </c>
      <c>
        <is>
          <t>31.10.2022 17:37:56</t>
        </is>
      </c>
      <c>
        <v>4.646666666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4.646667</v>
      </c>
      <c>
        <v>0</v>
      </c>
      <c>
        <v>0</v>
      </c>
    </row>
    <row>
      <c>
        <v>2402924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35-04-A00003_ŞEMİKLER-13 K43_2312132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13:01:03</t>
        </is>
      </c>
      <c>
        <is>
          <t>31.10.2022 17:50:41</t>
        </is>
      </c>
      <c>
        <v>4.827222222</v>
      </c>
      <c>
        <v>1</v>
      </c>
      <c>
        <v>5612</v>
      </c>
      <c>
        <v>0</v>
      </c>
      <c>
        <v>0</v>
      </c>
      <c>
        <v>0</v>
      </c>
      <c>
        <v>0</v>
      </c>
      <c>
        <v>4.827222</v>
      </c>
      <c>
        <v>27090.37111</v>
      </c>
      <c>
        <v>0</v>
      </c>
      <c>
        <v>0</v>
      </c>
      <c>
        <v>0</v>
      </c>
      <c>
        <v>0</v>
      </c>
    </row>
    <row>
      <c>
        <v>2402910</v>
      </c>
      <c>
        <v>1</v>
      </c>
      <c>
        <is>
          <t>İZMİR</t>
        </is>
      </c>
      <c>
        <v>SELÇUK</v>
      </c>
      <c>
        <is>
          <t>DM</t>
        </is>
      </c>
      <c t="inlineStr">
        <is>
          <t>SELÇUK İM/DM 35-13-A00004_SELÇUK ZİRAİ SULAMA L05_65986069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13:05:25</t>
        </is>
      </c>
      <c>
        <is>
          <t>31.10.2022 16:20:37</t>
        </is>
      </c>
      <c>
        <v>3.253333333</v>
      </c>
      <c>
        <v>31</v>
      </c>
      <c>
        <v>343</v>
      </c>
      <c>
        <v>7</v>
      </c>
      <c>
        <v>35</v>
      </c>
      <c>
        <v>0</v>
      </c>
      <c>
        <v>0</v>
      </c>
      <c>
        <v>100.853333</v>
      </c>
      <c>
        <v>1115.893333</v>
      </c>
      <c>
        <v>22.773333</v>
      </c>
      <c>
        <v>113.866667</v>
      </c>
      <c>
        <v>0</v>
      </c>
      <c>
        <v>0</v>
      </c>
    </row>
    <row>
      <c>
        <v>2402912</v>
      </c>
      <c>
        <v>1</v>
      </c>
      <c>
        <is>
          <t>MANİSA</t>
        </is>
      </c>
      <c>
        <v>SARUHANLI</v>
      </c>
      <c>
        <is>
          <t>Kullanıcı Bağlantı Hattı</t>
        </is>
      </c>
      <c t="inlineStr">
        <is>
          <t>HATIPLAR TR-1 45-80-M00164_956541152_956541152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13:08:38</t>
        </is>
      </c>
      <c>
        <is>
          <t>31.10.2022 15:04:14</t>
        </is>
      </c>
      <c>
        <v>1.926666666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1.926667</v>
      </c>
      <c>
        <v>0</v>
      </c>
      <c>
        <v>0</v>
      </c>
      <c>
        <v>0</v>
      </c>
      <c>
        <v>0</v>
      </c>
    </row>
    <row>
      <c>
        <v>2402925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35-18-A00003_PIRLANTA L03_2307803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13:10:30</t>
        </is>
      </c>
      <c>
        <is>
          <t>31.10.2022 15:42:47</t>
        </is>
      </c>
      <c>
        <v>2.538055555</v>
      </c>
      <c>
        <v>0</v>
      </c>
      <c>
        <v>0</v>
      </c>
      <c>
        <v>0</v>
      </c>
      <c>
        <v>0</v>
      </c>
      <c>
        <v>1</v>
      </c>
      <c>
        <v>246</v>
      </c>
      <c>
        <v>0</v>
      </c>
      <c>
        <v>0</v>
      </c>
      <c>
        <v>0</v>
      </c>
      <c>
        <v>0</v>
      </c>
      <c>
        <v>2.538056</v>
      </c>
      <c>
        <v>624.361667</v>
      </c>
    </row>
    <row>
      <c>
        <v>2402914</v>
      </c>
      <c>
        <v>1</v>
      </c>
      <c>
        <is>
          <t>MANİSA</t>
        </is>
      </c>
      <c>
        <v>ALAŞEHİR</v>
      </c>
      <c>
        <is>
          <t>OG Fideri</t>
        </is>
      </c>
      <c t="inlineStr">
        <is>
          <t>YEŞİLYURT TR-9 45-73-M00486_TR-4 M01_66859758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13:10:45</t>
        </is>
      </c>
      <c>
        <is>
          <t>31.10.2022 17:22:56</t>
        </is>
      </c>
      <c>
        <v>4.203055555</v>
      </c>
      <c>
        <v>0</v>
      </c>
      <c>
        <v>196</v>
      </c>
      <c>
        <v>0</v>
      </c>
      <c>
        <v>0</v>
      </c>
      <c>
        <v>0</v>
      </c>
      <c>
        <v>0</v>
      </c>
      <c>
        <v>0</v>
      </c>
      <c>
        <v>823.798889</v>
      </c>
      <c>
        <v>0</v>
      </c>
      <c>
        <v>0</v>
      </c>
      <c>
        <v>0</v>
      </c>
      <c>
        <v>0</v>
      </c>
    </row>
    <row>
      <c>
        <v>2402926</v>
      </c>
      <c>
        <v>1</v>
      </c>
      <c>
        <is>
          <t>İZMİR</t>
        </is>
      </c>
      <c>
        <v>ÇEŞME</v>
      </c>
      <c>
        <is>
          <t>DM</t>
        </is>
      </c>
      <c t="inlineStr">
        <is>
          <t>ÇİFTLİK İM 35-18-A00003_SAĞLIKÇILAR L06_2307805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13:18:56</t>
        </is>
      </c>
      <c>
        <is>
          <t>31.10.2022 15:46:00</t>
        </is>
      </c>
      <c>
        <v>2.451111111</v>
      </c>
      <c>
        <v>0</v>
      </c>
      <c>
        <v>0</v>
      </c>
      <c>
        <v>31</v>
      </c>
      <c>
        <v>1311</v>
      </c>
      <c>
        <v>0</v>
      </c>
      <c>
        <v>0</v>
      </c>
      <c>
        <v>0</v>
      </c>
      <c>
        <v>0</v>
      </c>
      <c>
        <v>75.984444</v>
      </c>
      <c>
        <v>3213.406667</v>
      </c>
      <c>
        <v>0</v>
      </c>
      <c>
        <v>0</v>
      </c>
    </row>
    <row>
      <c>
        <v>2402932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L-417 MIAMI EVLERİ 35-18-L00417_950451121_950451121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13:19:19</t>
        </is>
      </c>
      <c>
        <is>
          <t>31.10.2022 18:42:02</t>
        </is>
      </c>
      <c>
        <v>5.378611111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5.378611</v>
      </c>
      <c>
        <v>0</v>
      </c>
      <c>
        <v>0</v>
      </c>
    </row>
    <row>
      <c>
        <v>2403138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AKALAN İÇME SUYU TR-2 35-27-M01025_ H_50224841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31.10.2022 13:26:41</t>
        </is>
      </c>
      <c>
        <is>
          <t>31.10.2022 21:08:23</t>
        </is>
      </c>
      <c>
        <v>7.695</v>
      </c>
      <c>
        <v>0</v>
      </c>
      <c>
        <v>9</v>
      </c>
      <c>
        <v>0</v>
      </c>
      <c>
        <v>0</v>
      </c>
      <c>
        <v>0</v>
      </c>
      <c>
        <v>0</v>
      </c>
      <c>
        <v>0</v>
      </c>
      <c>
        <v>69.255</v>
      </c>
      <c>
        <v>0</v>
      </c>
      <c>
        <v>0</v>
      </c>
      <c>
        <v>0</v>
      </c>
      <c>
        <v>0</v>
      </c>
    </row>
    <row>
      <c>
        <v>2402940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K-1191 35-04-K01191_35-04-K01191_2358152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13:27:00</t>
        </is>
      </c>
      <c>
        <is>
          <t>31.10.2022 15:56:00</t>
        </is>
      </c>
      <c>
        <v>2.483333333</v>
      </c>
      <c>
        <v>0</v>
      </c>
      <c>
        <v>296</v>
      </c>
      <c>
        <v>0</v>
      </c>
      <c>
        <v>0</v>
      </c>
      <c>
        <v>0</v>
      </c>
      <c>
        <v>0</v>
      </c>
      <c>
        <v>0</v>
      </c>
      <c>
        <v>735.066667</v>
      </c>
      <c>
        <v>0</v>
      </c>
      <c>
        <v>0</v>
      </c>
      <c>
        <v>0</v>
      </c>
      <c>
        <v>0</v>
      </c>
    </row>
    <row>
      <c>
        <v>2402944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HACIHALİLLER SULAMA TR-1 45-71-M01801_45-71-M01801_2372216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13:27:30</t>
        </is>
      </c>
      <c>
        <is>
          <t>31.10.2022 14:43:02</t>
        </is>
      </c>
      <c>
        <v>1.258888888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6.294444</v>
      </c>
      <c>
        <v>0</v>
      </c>
      <c>
        <v>0</v>
      </c>
      <c>
        <v>0</v>
      </c>
      <c>
        <v>0</v>
      </c>
    </row>
    <row>
      <c>
        <v>2402947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M-2877 35-07-M02877_99265051_99265051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13:29:54</t>
        </is>
      </c>
      <c>
        <is>
          <t>31.10.2022 17:52:34</t>
        </is>
      </c>
      <c>
        <v>4.377777777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8.755556</v>
      </c>
      <c>
        <v>0</v>
      </c>
      <c>
        <v>0</v>
      </c>
      <c>
        <v>0</v>
      </c>
      <c>
        <v>0</v>
      </c>
    </row>
    <row>
      <c>
        <v>2402952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YAŞAR ÇETİN SULAMA GRUBU TR 35-27-M00513_DIREK TIPI TRAFO HUCRESI H01_2051176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13:35:36</t>
        </is>
      </c>
      <c>
        <is>
          <t>31.10.2022 15:52:34</t>
        </is>
      </c>
      <c>
        <v>2.282777777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29.676111</v>
      </c>
      <c>
        <v>0</v>
      </c>
      <c>
        <v>0</v>
      </c>
      <c>
        <v>0</v>
      </c>
      <c>
        <v>0</v>
      </c>
    </row>
    <row>
      <c>
        <v>2402959</v>
      </c>
      <c>
        <v>1</v>
      </c>
      <c>
        <is>
          <t>İZMİR</t>
        </is>
      </c>
      <c>
        <v>ÇEŞME</v>
      </c>
      <c>
        <is>
          <t>AG Fideri</t>
        </is>
      </c>
      <c t="inlineStr">
        <is>
          <t>L-109 (AKARCA TR-2) 35-18-L00109_12192938_56376506_56376506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13:35:37</t>
        </is>
      </c>
      <c>
        <is>
          <t>31.10.2022 18:18:34</t>
        </is>
      </c>
      <c>
        <v>4.715833333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47.158333</v>
      </c>
      <c>
        <v>0</v>
      </c>
      <c>
        <v>0</v>
      </c>
    </row>
    <row>
      <c>
        <v>2402953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YENİOBA KÖK 35-29-M00125_İBRAHİM SEZEN M015_72191053</t>
        </is>
      </c>
      <c>
        <v>Şebeke Bakım Çalışması</v>
      </c>
      <c>
        <v>Dağıtım-OG</v>
      </c>
      <c>
        <v>Uzun</v>
      </c>
      <c>
        <v>Şebeke işletmecisi </v>
      </c>
      <c>
        <v>Bildirimli</v>
      </c>
      <c>
        <is>
          <t>31.10.2022 13:37:51</t>
        </is>
      </c>
      <c>
        <is>
          <t>31.10.2022 17:25:55</t>
        </is>
      </c>
      <c>
        <v>3.801111111</v>
      </c>
      <c>
        <v>0</v>
      </c>
      <c>
        <v>89</v>
      </c>
      <c>
        <v>0</v>
      </c>
      <c>
        <v>0</v>
      </c>
      <c>
        <v>0</v>
      </c>
      <c>
        <v>0</v>
      </c>
      <c>
        <v>0</v>
      </c>
      <c>
        <v>338.298889</v>
      </c>
      <c>
        <v>0</v>
      </c>
      <c>
        <v>0</v>
      </c>
      <c>
        <v>0</v>
      </c>
      <c>
        <v>0</v>
      </c>
    </row>
    <row>
      <c>
        <v>2402954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K-1088 35-04-K01088_35-04-K01088_2351495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13:38:09</t>
        </is>
      </c>
      <c>
        <is>
          <t>31.10.2022 16:05:44</t>
        </is>
      </c>
      <c>
        <v>2.459722222</v>
      </c>
      <c>
        <v>0</v>
      </c>
      <c>
        <v>533</v>
      </c>
      <c>
        <v>0</v>
      </c>
      <c>
        <v>0</v>
      </c>
      <c>
        <v>0</v>
      </c>
      <c>
        <v>0</v>
      </c>
      <c>
        <v>0</v>
      </c>
      <c>
        <v>1311.031944</v>
      </c>
      <c>
        <v>0</v>
      </c>
      <c>
        <v>0</v>
      </c>
      <c>
        <v>0</v>
      </c>
      <c>
        <v>0</v>
      </c>
    </row>
    <row>
      <c>
        <v>2402969</v>
      </c>
      <c>
        <v>1</v>
      </c>
      <c>
        <is>
          <t>İZMİR</t>
        </is>
      </c>
      <c>
        <v>KARŞIYAKA</v>
      </c>
      <c>
        <is>
          <t>Dağıtım Transformatörü</t>
        </is>
      </c>
      <c t="inlineStr">
        <is>
          <t>K-1293 35-04-K01293_35-04-K01293_2371301</t>
        </is>
      </c>
      <c>
        <v>Şebeke Bakım Çalışması</v>
      </c>
      <c>
        <v>Dağıtım-AG</v>
      </c>
      <c>
        <v>Uzun</v>
      </c>
      <c>
        <v>Şebeke işletmecisi </v>
      </c>
      <c>
        <v>Bildirimli</v>
      </c>
      <c>
        <is>
          <t>31.10.2022 13:41:20</t>
        </is>
      </c>
      <c>
        <is>
          <t>31.10.2022 16:31:14</t>
        </is>
      </c>
      <c>
        <v>2.831666666</v>
      </c>
      <c>
        <v>0</v>
      </c>
      <c>
        <v>424</v>
      </c>
      <c>
        <v>0</v>
      </c>
      <c>
        <v>0</v>
      </c>
      <c>
        <v>0</v>
      </c>
      <c>
        <v>0</v>
      </c>
      <c>
        <v>0</v>
      </c>
      <c>
        <v>1200.626666</v>
      </c>
      <c>
        <v>0</v>
      </c>
      <c>
        <v>0</v>
      </c>
      <c>
        <v>0</v>
      </c>
      <c>
        <v>0</v>
      </c>
    </row>
    <row>
      <c>
        <v>2402976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ASARLIK DM-3 35-28-M00178_953376543_953376543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13:43:23</t>
        </is>
      </c>
      <c>
        <is>
          <t>31.10.2022 16:50:46</t>
        </is>
      </c>
      <c>
        <v>3.123055555</v>
      </c>
      <c>
        <v>0</v>
      </c>
      <c>
        <v>4</v>
      </c>
      <c>
        <v>0</v>
      </c>
      <c>
        <v>0</v>
      </c>
      <c>
        <v>0</v>
      </c>
      <c>
        <v>0</v>
      </c>
      <c>
        <v>0</v>
      </c>
      <c>
        <v>12.492222</v>
      </c>
      <c>
        <v>0</v>
      </c>
      <c>
        <v>0</v>
      </c>
      <c>
        <v>0</v>
      </c>
      <c>
        <v>0</v>
      </c>
    </row>
    <row>
      <c>
        <v>2402979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45-72-M00309_RAHMİYE-2 TARIMSAL SULAMA M03_2310885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13:49:24</t>
        </is>
      </c>
      <c>
        <is>
          <t>31.10.2022 14:11:21</t>
        </is>
      </c>
      <c>
        <v>0.365833333</v>
      </c>
      <c>
        <v>13</v>
      </c>
      <c>
        <v>74</v>
      </c>
      <c>
        <v>0</v>
      </c>
      <c>
        <v>0</v>
      </c>
      <c>
        <v>0</v>
      </c>
      <c>
        <v>0</v>
      </c>
      <c>
        <v>4.755833</v>
      </c>
      <c>
        <v>27.071667</v>
      </c>
      <c>
        <v>0</v>
      </c>
      <c>
        <v>0</v>
      </c>
      <c>
        <v>0</v>
      </c>
      <c>
        <v>0</v>
      </c>
    </row>
    <row>
      <c>
        <v>2402980</v>
      </c>
      <c>
        <v>1</v>
      </c>
      <c>
        <is>
          <t>İZMİR</t>
        </is>
      </c>
      <c>
        <v>NARLIDERE</v>
      </c>
      <c>
        <is>
          <t>Kullanıcı Bağlantı Hattı</t>
        </is>
      </c>
      <c t="inlineStr">
        <is>
          <t>K-4953 35-07-K04953_955019926_955019926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13:50:05</t>
        </is>
      </c>
      <c>
        <is>
          <t>31.10.2022 19:45:32</t>
        </is>
      </c>
      <c>
        <v>5.924166666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11.848333</v>
      </c>
      <c>
        <v>0</v>
      </c>
      <c>
        <v>0</v>
      </c>
      <c>
        <v>0</v>
      </c>
      <c>
        <v>0</v>
      </c>
    </row>
    <row>
      <c>
        <v>2402983</v>
      </c>
      <c>
        <v>1</v>
      </c>
      <c>
        <is>
          <t>İZMİR</t>
        </is>
      </c>
      <c>
        <v>GAZİEMİR</v>
      </c>
      <c>
        <is>
          <t>Dağıtım Transformatörü</t>
        </is>
      </c>
      <c t="inlineStr">
        <is>
          <t>K-1368 35-08-K01368_35-08-K01368_42013231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13:56:29</t>
        </is>
      </c>
      <c>
        <is>
          <t>31.10.2022 14:39:56</t>
        </is>
      </c>
      <c>
        <v>0.724166666</v>
      </c>
      <c>
        <v>0</v>
      </c>
      <c>
        <v>108</v>
      </c>
      <c>
        <v>0</v>
      </c>
      <c>
        <v>0</v>
      </c>
      <c>
        <v>0</v>
      </c>
      <c>
        <v>0</v>
      </c>
      <c>
        <v>0</v>
      </c>
      <c>
        <v>78.21</v>
      </c>
      <c>
        <v>0</v>
      </c>
      <c>
        <v>0</v>
      </c>
      <c>
        <v>0</v>
      </c>
      <c>
        <v>0</v>
      </c>
    </row>
    <row>
      <c>
        <v>2402989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ASARLIK TR-10 35-28-M00593_B_56373628_56373628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14:10:29</t>
        </is>
      </c>
      <c>
        <is>
          <t>31.10.2022 16:14:29</t>
        </is>
      </c>
      <c>
        <v>2.066666666</v>
      </c>
      <c>
        <v>0</v>
      </c>
      <c>
        <v>42</v>
      </c>
      <c>
        <v>0</v>
      </c>
      <c>
        <v>0</v>
      </c>
      <c>
        <v>0</v>
      </c>
      <c>
        <v>0</v>
      </c>
      <c>
        <v>0</v>
      </c>
      <c>
        <v>86.8</v>
      </c>
      <c>
        <v>0</v>
      </c>
      <c>
        <v>0</v>
      </c>
      <c>
        <v>0</v>
      </c>
      <c>
        <v>0</v>
      </c>
    </row>
    <row>
      <c>
        <v>2402992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ASARLIK DM-3 35-28-M00178__87797747_87797747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14:21:30</t>
        </is>
      </c>
      <c>
        <is>
          <t>31.10.2022 14:43:42</t>
        </is>
      </c>
      <c>
        <v>0.37</v>
      </c>
      <c>
        <v>0</v>
      </c>
      <c>
        <v>137</v>
      </c>
      <c>
        <v>0</v>
      </c>
      <c>
        <v>0</v>
      </c>
      <c>
        <v>0</v>
      </c>
      <c>
        <v>0</v>
      </c>
      <c>
        <v>0</v>
      </c>
      <c>
        <v>50.69</v>
      </c>
      <c>
        <v>0</v>
      </c>
      <c>
        <v>0</v>
      </c>
      <c>
        <v>0</v>
      </c>
      <c>
        <v>0</v>
      </c>
    </row>
    <row>
      <c>
        <v>2402997</v>
      </c>
      <c>
        <v>1</v>
      </c>
      <c>
        <is>
          <t>MANİSA</t>
        </is>
      </c>
      <c>
        <v>SARIGÖL</v>
      </c>
      <c>
        <is>
          <t>DM</t>
        </is>
      </c>
      <c t="inlineStr">
        <is>
          <t>SARIGÖL DM 45-79-M00069_Sarıgöl TR-2-3 M06_2076622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14:35:59</t>
        </is>
      </c>
      <c>
        <is>
          <t>31.10.2022 14:41:23</t>
        </is>
      </c>
      <c>
        <v>0.09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0</v>
      </c>
      <c>
        <v>0</v>
      </c>
      <c>
        <v>2.34</v>
      </c>
      <c>
        <v>0</v>
      </c>
      <c>
        <v>0</v>
      </c>
    </row>
    <row>
      <c>
        <v>2403078</v>
      </c>
      <c>
        <v>1</v>
      </c>
      <c>
        <is>
          <t>İZMİR</t>
        </is>
      </c>
      <c>
        <v>DİKİLİ</v>
      </c>
      <c>
        <is>
          <t>Kullanıcı Bağlantı Hattı</t>
        </is>
      </c>
      <c t="inlineStr">
        <is>
          <t>ÇANDARLI TR-21 35-30-M00021_955329457_955329457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14:36:20</t>
        </is>
      </c>
      <c>
        <is>
          <t>31.10.2022 21:15:31</t>
        </is>
      </c>
      <c>
        <v>6.653055555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6.653056</v>
      </c>
      <c>
        <v>0</v>
      </c>
      <c>
        <v>0</v>
      </c>
    </row>
    <row>
      <c>
        <v>2403004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KİRELLİ KÖK 35-29-L00809_PEŞREVLİ L04_74719160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14:46:20</t>
        </is>
      </c>
      <c>
        <is>
          <t>31.10.2022 15:23:17</t>
        </is>
      </c>
      <c>
        <v>0.615833333</v>
      </c>
      <c>
        <v>58</v>
      </c>
      <c>
        <v>366</v>
      </c>
      <c>
        <v>0</v>
      </c>
      <c>
        <v>0</v>
      </c>
      <c>
        <v>3</v>
      </c>
      <c>
        <v>0</v>
      </c>
      <c>
        <v>35.718333</v>
      </c>
      <c>
        <v>225.395</v>
      </c>
      <c>
        <v>0</v>
      </c>
      <c>
        <v>0</v>
      </c>
      <c>
        <v>1.8475</v>
      </c>
      <c>
        <v>0</v>
      </c>
    </row>
    <row>
      <c>
        <v>2403014</v>
      </c>
      <c>
        <v>1</v>
      </c>
      <c>
        <is>
          <t>MANİSA</t>
        </is>
      </c>
      <c>
        <v>AKHİSAR</v>
      </c>
      <c>
        <is>
          <t>DM</t>
        </is>
      </c>
      <c t="inlineStr">
        <is>
          <t>KAPAKLI DM 45-72-M00309_RAHMİYE-1 TARIMSAL SULAMA M06_2099423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15:05:24</t>
        </is>
      </c>
      <c>
        <is>
          <t>31.10.2022 15:39:05</t>
        </is>
      </c>
      <c>
        <v>0.561388888</v>
      </c>
      <c>
        <v>19</v>
      </c>
      <c>
        <v>81</v>
      </c>
      <c>
        <v>0</v>
      </c>
      <c>
        <v>0</v>
      </c>
      <c>
        <v>0</v>
      </c>
      <c>
        <v>0</v>
      </c>
      <c>
        <v>10.666389</v>
      </c>
      <c>
        <v>45.4725</v>
      </c>
      <c>
        <v>0</v>
      </c>
      <c>
        <v>0</v>
      </c>
      <c>
        <v>0</v>
      </c>
      <c>
        <v>0</v>
      </c>
    </row>
    <row>
      <c>
        <v>2403012</v>
      </c>
      <c>
        <v>1</v>
      </c>
      <c>
        <is>
          <t>İZMİR</t>
        </is>
      </c>
      <c>
        <v>SEFERİHİSAR</v>
      </c>
      <c>
        <is>
          <t>Saha Dağıtım Kutusu (SDK)</t>
        </is>
      </c>
      <c t="inlineStr">
        <is>
          <t>İM-1/TR-7 (MİMOZA) 35-14-M00311_G G01_5906107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15:06:59</t>
        </is>
      </c>
      <c>
        <is>
          <t>31.10.2022 16:50:29</t>
        </is>
      </c>
      <c>
        <v>1.725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41.4</v>
      </c>
      <c>
        <v>0</v>
      </c>
      <c>
        <v>0</v>
      </c>
      <c>
        <v>0</v>
      </c>
      <c>
        <v>0</v>
      </c>
    </row>
    <row>
      <c>
        <v>2403015</v>
      </c>
      <c>
        <v>1</v>
      </c>
      <c>
        <is>
          <t>MANİSA</t>
        </is>
      </c>
      <c>
        <v>ŞEHZADELER</v>
      </c>
      <c>
        <is>
          <t>Kullanıcı Bağlantı Hattı</t>
        </is>
      </c>
      <c t="inlineStr">
        <is>
          <t>DM-8/4-A 45-71-M02256_953183951_953183951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31.10.2022 15:11:40</t>
        </is>
      </c>
      <c>
        <is>
          <t>31.10.2022 21:26:55</t>
        </is>
      </c>
      <c>
        <v>6.254166666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6.254167</v>
      </c>
      <c>
        <v>0</v>
      </c>
      <c>
        <v>0</v>
      </c>
      <c>
        <v>0</v>
      </c>
      <c>
        <v>0</v>
      </c>
    </row>
    <row>
      <c>
        <v>2403016</v>
      </c>
      <c>
        <v>1</v>
      </c>
      <c>
        <is>
          <t>İZMİR</t>
        </is>
      </c>
      <c>
        <v>BERGAMA</v>
      </c>
      <c>
        <is>
          <t>Kullanıcı Bağlantı Hattı</t>
        </is>
      </c>
      <c t="inlineStr">
        <is>
          <t>ÇİTKÖY TR-1 35-16-M00062_953320756_953320756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15:13:18</t>
        </is>
      </c>
      <c>
        <is>
          <t>31.10.2022 18:06:32</t>
        </is>
      </c>
      <c>
        <v>2.887222222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2.887222</v>
      </c>
      <c>
        <v>0</v>
      </c>
      <c>
        <v>0</v>
      </c>
      <c>
        <v>0</v>
      </c>
      <c>
        <v>0</v>
      </c>
    </row>
    <row>
      <c>
        <v>2403021</v>
      </c>
      <c>
        <v>1</v>
      </c>
      <c>
        <is>
          <t>İZMİR</t>
        </is>
      </c>
      <c>
        <v>TORBALI</v>
      </c>
      <c>
        <is>
          <t>Dağıtım Transformatörü</t>
        </is>
      </c>
      <c t="inlineStr">
        <is>
          <t>TR-18 35-26-M00018_35-26-M00018_65921154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15:18:17</t>
        </is>
      </c>
      <c>
        <is>
          <t>31.10.2022 16:00:28</t>
        </is>
      </c>
      <c>
        <v>0.703055555</v>
      </c>
      <c>
        <v>0</v>
      </c>
      <c>
        <v>220</v>
      </c>
      <c>
        <v>0</v>
      </c>
      <c>
        <v>0</v>
      </c>
      <c>
        <v>0</v>
      </c>
      <c>
        <v>0</v>
      </c>
      <c>
        <v>0</v>
      </c>
      <c>
        <v>154.672222</v>
      </c>
      <c>
        <v>0</v>
      </c>
      <c>
        <v>0</v>
      </c>
      <c>
        <v>0</v>
      </c>
      <c>
        <v>0</v>
      </c>
    </row>
    <row>
      <c>
        <v>2403024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L-426 ESKİ GARAJ 35-18-L00426_950447979_950447979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15:19:05</t>
        </is>
      </c>
      <c>
        <is>
          <t>31.10.2022 21:05:14</t>
        </is>
      </c>
      <c>
        <v>5.769166666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5.769167</v>
      </c>
      <c>
        <v>0</v>
      </c>
      <c>
        <v>0</v>
      </c>
    </row>
    <row>
      <c>
        <v>2403023</v>
      </c>
      <c>
        <v>1</v>
      </c>
      <c>
        <is>
          <t>MANİSA</t>
        </is>
      </c>
      <c>
        <v>AKHİSAR</v>
      </c>
      <c>
        <is>
          <t>Kullanıcı Bağlantı Hattı</t>
        </is>
      </c>
      <c t="inlineStr">
        <is>
          <t>YAYAKIRILDIK TR-1 45-72-M00241_956521030_956521030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15:24:25</t>
        </is>
      </c>
      <c>
        <is>
          <t>31.10.2022 18:38:59</t>
        </is>
      </c>
      <c>
        <v>3.242777777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3.242778</v>
      </c>
    </row>
    <row>
      <c>
        <v>2403025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ARPALIK KÖK 45-83-M00137_ARPALIK KÖK-2 M08_2329851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15:27:55</t>
        </is>
      </c>
      <c>
        <is>
          <t>31.10.2022 17:59:23</t>
        </is>
      </c>
      <c>
        <v>2.524444444</v>
      </c>
      <c>
        <v>32</v>
      </c>
      <c>
        <v>99</v>
      </c>
      <c>
        <v>0</v>
      </c>
      <c>
        <v>0</v>
      </c>
      <c>
        <v>0</v>
      </c>
      <c>
        <v>0</v>
      </c>
      <c>
        <v>80.782222</v>
      </c>
      <c>
        <v>249.92</v>
      </c>
      <c>
        <v>0</v>
      </c>
      <c>
        <v>0</v>
      </c>
      <c>
        <v>0</v>
      </c>
      <c>
        <v>0</v>
      </c>
    </row>
    <row>
      <c>
        <v>2403027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TAŞLIYOL KÖK 35-27-M00495_TAŞLIYOL M03_72168863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31.10.2022 15:35:07</t>
        </is>
      </c>
      <c>
        <is>
          <t>31.10.2022 16:00:00</t>
        </is>
      </c>
      <c>
        <v>0.414722222</v>
      </c>
      <c>
        <v>42</v>
      </c>
      <c>
        <v>511</v>
      </c>
      <c>
        <v>0</v>
      </c>
      <c>
        <v>0</v>
      </c>
      <c>
        <v>0</v>
      </c>
      <c>
        <v>0</v>
      </c>
      <c>
        <v>17.418333</v>
      </c>
      <c>
        <v>211.923055</v>
      </c>
      <c>
        <v>0</v>
      </c>
      <c>
        <v>0</v>
      </c>
      <c>
        <v>0</v>
      </c>
      <c>
        <v>0</v>
      </c>
    </row>
    <row>
      <c>
        <v>2403028</v>
      </c>
      <c>
        <v>1</v>
      </c>
      <c>
        <is>
          <t>MANİSA</t>
        </is>
      </c>
      <c>
        <v>SELENDİ</v>
      </c>
      <c>
        <is>
          <t>DM</t>
        </is>
      </c>
      <c t="inlineStr">
        <is>
          <t>SELENDİ DM 45-81-M00001_ESKİ SELENDİ M16_2079218</t>
        </is>
      </c>
      <c>
        <v>OG Fider Açması</v>
      </c>
      <c>
        <v>Dağıtım-OG</v>
      </c>
      <c>
        <v>Kısa</v>
      </c>
      <c>
        <v>Şebeke işletmecisi </v>
      </c>
      <c>
        <v>Bildirimsiz</v>
      </c>
      <c>
        <is>
          <t>31.10.2022 15:37:02</t>
        </is>
      </c>
      <c>
        <is>
          <t>31.10.2022 15:39:00</t>
        </is>
      </c>
      <c>
        <v>0.032777777</v>
      </c>
      <c>
        <v>0</v>
      </c>
      <c>
        <v>0</v>
      </c>
      <c>
        <v>6</v>
      </c>
      <c>
        <v>225</v>
      </c>
      <c>
        <v>12</v>
      </c>
      <c>
        <v>1348</v>
      </c>
      <c>
        <v>0</v>
      </c>
      <c>
        <v>0</v>
      </c>
      <c>
        <v>0.196667</v>
      </c>
      <c>
        <v>7.375</v>
      </c>
      <c>
        <v>0.393333</v>
      </c>
      <c>
        <v>44.184443</v>
      </c>
    </row>
    <row>
      <c>
        <v>2403037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TR-138 35-19-L00138_956669337_956669337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16:01:16</t>
        </is>
      </c>
      <c>
        <is>
          <t>31.10.2022 17:16:02</t>
        </is>
      </c>
      <c>
        <v>1.246111111</v>
      </c>
      <c>
        <v>0</v>
      </c>
      <c>
        <v>3</v>
      </c>
      <c>
        <v>0</v>
      </c>
      <c>
        <v>0</v>
      </c>
      <c>
        <v>0</v>
      </c>
      <c>
        <v>0</v>
      </c>
      <c>
        <v>0</v>
      </c>
      <c>
        <v>3.738333</v>
      </c>
      <c>
        <v>0</v>
      </c>
      <c>
        <v>0</v>
      </c>
      <c>
        <v>0</v>
      </c>
      <c>
        <v>0</v>
      </c>
    </row>
    <row>
      <c>
        <v>2403035</v>
      </c>
      <c>
        <v>1</v>
      </c>
      <c>
        <is>
          <t>İZMİR</t>
        </is>
      </c>
      <c>
        <v>BORNOVA</v>
      </c>
      <c>
        <is>
          <t>AG Fideri</t>
        </is>
      </c>
      <c t="inlineStr">
        <is>
          <t>M-1284 35-02-M01284_C_56382778_56382778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16:05:06</t>
        </is>
      </c>
      <c>
        <is>
          <t>31.10.2022 16:37:18</t>
        </is>
      </c>
      <c>
        <v>0.536666666</v>
      </c>
      <c>
        <v>0</v>
      </c>
      <c>
        <v>112</v>
      </c>
      <c>
        <v>0</v>
      </c>
      <c>
        <v>0</v>
      </c>
      <c>
        <v>0</v>
      </c>
      <c>
        <v>0</v>
      </c>
      <c>
        <v>0</v>
      </c>
      <c>
        <v>60.106667</v>
      </c>
      <c>
        <v>0</v>
      </c>
      <c>
        <v>0</v>
      </c>
      <c>
        <v>0</v>
      </c>
      <c>
        <v>0</v>
      </c>
    </row>
    <row>
      <c>
        <v>2403040</v>
      </c>
      <c>
        <v>1</v>
      </c>
      <c>
        <is>
          <t>İZMİR</t>
        </is>
      </c>
      <c>
        <v>ÇEŞME</v>
      </c>
      <c>
        <is>
          <t>Kullanıcı Bağlantı Hattı</t>
        </is>
      </c>
      <c t="inlineStr">
        <is>
          <t>L-330 DENİZKIZI-1 35-18-L00330_950437906_950437906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16:05:07</t>
        </is>
      </c>
      <c>
        <is>
          <t>31.10.2022 20:53:02</t>
        </is>
      </c>
      <c>
        <v>4.798611111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4.798611</v>
      </c>
    </row>
    <row>
      <c>
        <v>2403064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35-04-A00003_ŞEMİKLER-14 K44_2053431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16:05:52</t>
        </is>
      </c>
      <c>
        <is>
          <t>31.10.2022 17:48:00</t>
        </is>
      </c>
      <c>
        <v>1.702222222</v>
      </c>
      <c>
        <v>0</v>
      </c>
      <c>
        <v>4466</v>
      </c>
      <c>
        <v>0</v>
      </c>
      <c>
        <v>0</v>
      </c>
      <c>
        <v>0</v>
      </c>
      <c>
        <v>0</v>
      </c>
      <c>
        <v>0</v>
      </c>
      <c>
        <v>7602.124443</v>
      </c>
      <c>
        <v>0</v>
      </c>
      <c>
        <v>0</v>
      </c>
      <c>
        <v>0</v>
      </c>
      <c>
        <v>0</v>
      </c>
    </row>
    <row>
      <c>
        <v>2403039</v>
      </c>
      <c>
        <v>1</v>
      </c>
      <c>
        <is>
          <t>İZMİR</t>
        </is>
      </c>
      <c>
        <v>KARŞIYAKA</v>
      </c>
      <c>
        <is>
          <t>TM Fideri</t>
        </is>
      </c>
      <c t="inlineStr">
        <is>
          <t>ŞEMİKLER TM 35-04-A00003_ŞEMİKLER-12 K42_2312131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16:08:09</t>
        </is>
      </c>
      <c>
        <is>
          <t>31.10.2022 16:36:30</t>
        </is>
      </c>
      <c>
        <v>0.4725</v>
      </c>
      <c>
        <v>0</v>
      </c>
      <c>
        <v>1984</v>
      </c>
      <c>
        <v>0</v>
      </c>
      <c>
        <v>0</v>
      </c>
      <c>
        <v>0</v>
      </c>
      <c>
        <v>0</v>
      </c>
      <c>
        <v>0</v>
      </c>
      <c>
        <v>937.44</v>
      </c>
      <c>
        <v>0</v>
      </c>
      <c>
        <v>0</v>
      </c>
      <c>
        <v>0</v>
      </c>
      <c>
        <v>0</v>
      </c>
    </row>
    <row>
      <c>
        <v>2403043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VELİ KOYUNCU SULAMA GRUBU TR 35-27-M00514_DIREK TIPI TRAFO HUCRESI H01_2051177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16:14:07</t>
        </is>
      </c>
      <c>
        <is>
          <t>31.10.2022 18:10:07</t>
        </is>
      </c>
      <c>
        <v>1.933333333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19.333333</v>
      </c>
      <c>
        <v>0</v>
      </c>
      <c>
        <v>0</v>
      </c>
      <c>
        <v>0</v>
      </c>
      <c>
        <v>0</v>
      </c>
    </row>
    <row>
      <c>
        <v>2403049</v>
      </c>
      <c>
        <v>1</v>
      </c>
      <c>
        <is>
          <t>İZMİR</t>
        </is>
      </c>
      <c>
        <v>MENEMEN</v>
      </c>
      <c>
        <is>
          <t>Kullanıcı Bağlantı Hattı</t>
        </is>
      </c>
      <c t="inlineStr">
        <is>
          <t>SEYREK TR-7 KÖK 35-28-M00379_953393153_953393153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16:18:40</t>
        </is>
      </c>
      <c>
        <is>
          <t>31.10.2022 18:12:37</t>
        </is>
      </c>
      <c>
        <v>1.899166666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24.689167</v>
      </c>
      <c>
        <v>0</v>
      </c>
      <c>
        <v>0</v>
      </c>
      <c>
        <v>0</v>
      </c>
      <c>
        <v>0</v>
      </c>
    </row>
    <row>
      <c>
        <v>2403048</v>
      </c>
      <c>
        <v>1</v>
      </c>
      <c>
        <is>
          <t>İZMİR</t>
        </is>
      </c>
      <c>
        <v>BUCA</v>
      </c>
      <c>
        <is>
          <t>AG Fideri</t>
        </is>
      </c>
      <c t="inlineStr">
        <is>
          <t>K-4705 35-03-K04705__72410837_72410837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16:19:43</t>
        </is>
      </c>
      <c>
        <is>
          <t>31.10.2022 17:58:04</t>
        </is>
      </c>
      <c>
        <v>1.639166666</v>
      </c>
      <c>
        <v>0</v>
      </c>
      <c>
        <v>57</v>
      </c>
      <c>
        <v>0</v>
      </c>
      <c>
        <v>0</v>
      </c>
      <c>
        <v>0</v>
      </c>
      <c>
        <v>0</v>
      </c>
      <c>
        <v>0</v>
      </c>
      <c>
        <v>93.4325</v>
      </c>
      <c>
        <v>0</v>
      </c>
      <c>
        <v>0</v>
      </c>
      <c>
        <v>0</v>
      </c>
      <c>
        <v>0</v>
      </c>
    </row>
    <row>
      <c>
        <v>2403050</v>
      </c>
      <c>
        <v>1</v>
      </c>
      <c>
        <is>
          <t>İZMİR</t>
        </is>
      </c>
      <c>
        <v>BAYRAKLI</v>
      </c>
      <c>
        <is>
          <t>Kullanıcı Bağlantı Hattı</t>
        </is>
      </c>
      <c t="inlineStr">
        <is>
          <t>K-960 35-02-K00960_99777531_99777531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16:23:53</t>
        </is>
      </c>
      <c>
        <is>
          <t>31.10.2022 17:36:38</t>
        </is>
      </c>
      <c>
        <v>1.2125</v>
      </c>
      <c>
        <v>0</v>
      </c>
      <c>
        <v>13</v>
      </c>
      <c>
        <v>0</v>
      </c>
      <c>
        <v>0</v>
      </c>
      <c>
        <v>0</v>
      </c>
      <c>
        <v>0</v>
      </c>
      <c>
        <v>0</v>
      </c>
      <c>
        <v>15.7625</v>
      </c>
      <c>
        <v>0</v>
      </c>
      <c>
        <v>0</v>
      </c>
      <c>
        <v>0</v>
      </c>
      <c>
        <v>0</v>
      </c>
    </row>
    <row>
      <c>
        <v>2403054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GERENKÖY TR-1 35-23-M00147_42127928_56356893_56356893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16:35:56</t>
        </is>
      </c>
      <c>
        <is>
          <t>31.10.2022 17:22:32</t>
        </is>
      </c>
      <c>
        <v>0.776666666</v>
      </c>
      <c>
        <v>0</v>
      </c>
      <c>
        <v>28</v>
      </c>
      <c>
        <v>0</v>
      </c>
      <c>
        <v>0</v>
      </c>
      <c>
        <v>0</v>
      </c>
      <c>
        <v>0</v>
      </c>
      <c>
        <v>0</v>
      </c>
      <c>
        <v>21.746667</v>
      </c>
      <c>
        <v>0</v>
      </c>
      <c>
        <v>0</v>
      </c>
      <c>
        <v>0</v>
      </c>
      <c>
        <v>0</v>
      </c>
    </row>
    <row>
      <c>
        <v>2403055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L-92 35-18-L00092_35-18-L00092_72135939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31.10.2022 16:36:30</t>
        </is>
      </c>
      <c>
        <is>
          <t>31.10.2022 16:59:50</t>
        </is>
      </c>
      <c>
        <v>0.388888888</v>
      </c>
      <c>
        <v>0</v>
      </c>
      <c>
        <v>0</v>
      </c>
      <c>
        <v>0</v>
      </c>
      <c>
        <v>242</v>
      </c>
      <c>
        <v>0</v>
      </c>
      <c>
        <v>0</v>
      </c>
      <c>
        <v>0</v>
      </c>
      <c>
        <v>0</v>
      </c>
      <c>
        <v>0</v>
      </c>
      <c>
        <v>94.111111</v>
      </c>
      <c>
        <v>0</v>
      </c>
      <c>
        <v>0</v>
      </c>
    </row>
    <row>
      <c>
        <v>2403058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K-4629 35-04-K04629_K-277 K01_2061316</t>
        </is>
      </c>
      <c>
        <v>OG Yeraltı Kablo Arızası</v>
      </c>
      <c>
        <v>Dağıtım-OG</v>
      </c>
      <c>
        <v>Uzun</v>
      </c>
      <c>
        <v>Şebeke işletmecisi </v>
      </c>
      <c>
        <v>Bildirimsiz</v>
      </c>
      <c>
        <is>
          <t>31.10.2022 16:38:19</t>
        </is>
      </c>
      <c>
        <is>
          <t>31.10.2022 18:09:58</t>
        </is>
      </c>
      <c>
        <v>1.5275</v>
      </c>
      <c>
        <v>0</v>
      </c>
      <c>
        <v>1630</v>
      </c>
      <c>
        <v>0</v>
      </c>
      <c>
        <v>0</v>
      </c>
      <c>
        <v>0</v>
      </c>
      <c>
        <v>0</v>
      </c>
      <c>
        <v>0</v>
      </c>
      <c>
        <v>2489.825</v>
      </c>
      <c>
        <v>0</v>
      </c>
      <c>
        <v>0</v>
      </c>
      <c>
        <v>0</v>
      </c>
      <c>
        <v>0</v>
      </c>
    </row>
    <row>
      <c>
        <v>2403065</v>
      </c>
      <c>
        <v>1</v>
      </c>
      <c>
        <is>
          <t>İZMİR</t>
        </is>
      </c>
      <c>
        <v>ALİAĞA</v>
      </c>
      <c>
        <is>
          <t>AG Fideri</t>
        </is>
      </c>
      <c t="inlineStr">
        <is>
          <t>TR-27 35-17-M00027__56354961_56354961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16:43:02</t>
        </is>
      </c>
      <c>
        <is>
          <t>31.10.2022 17:35:32</t>
        </is>
      </c>
      <c>
        <v>0.875</v>
      </c>
      <c>
        <v>0</v>
      </c>
      <c>
        <v>110</v>
      </c>
      <c>
        <v>0</v>
      </c>
      <c>
        <v>0</v>
      </c>
      <c>
        <v>0</v>
      </c>
      <c>
        <v>0</v>
      </c>
      <c>
        <v>0</v>
      </c>
      <c>
        <v>96.25</v>
      </c>
      <c>
        <v>0</v>
      </c>
      <c>
        <v>0</v>
      </c>
      <c>
        <v>0</v>
      </c>
      <c>
        <v>0</v>
      </c>
    </row>
    <row>
      <c>
        <v>2403067</v>
      </c>
      <c>
        <v>1</v>
      </c>
      <c>
        <is>
          <t>MANİSA</t>
        </is>
      </c>
      <c>
        <v>ŞEHZADELER</v>
      </c>
      <c>
        <is>
          <t>Dağıtım Transformatörü</t>
        </is>
      </c>
      <c t="inlineStr">
        <is>
          <t>ÇERKEZ MAHMUDİYE KÖYÜ TR-1 45-71-M01095_45-71-M01095_2357180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16:48:43</t>
        </is>
      </c>
      <c>
        <is>
          <t>31.10.2022 17:17:31</t>
        </is>
      </c>
      <c>
        <v>0.48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33.12</v>
      </c>
      <c>
        <v>0</v>
      </c>
      <c>
        <v>0</v>
      </c>
      <c>
        <v>0</v>
      </c>
      <c>
        <v>0</v>
      </c>
    </row>
    <row>
      <c>
        <v>2403069</v>
      </c>
      <c>
        <v>1</v>
      </c>
      <c>
        <is>
          <t>MANİSA</t>
        </is>
      </c>
      <c>
        <v>KIRKAĞAÇ</v>
      </c>
      <c>
        <is>
          <t>Kullanıcı Bağlantı Hattı</t>
        </is>
      </c>
      <c t="inlineStr">
        <is>
          <t>KIRKAĞAÇ TR-26 45-76-M00026_955244093_955244093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16:53:47</t>
        </is>
      </c>
      <c>
        <is>
          <t>31.10.2022 18:54:44</t>
        </is>
      </c>
      <c>
        <v>2.015833333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0</v>
      </c>
      <c>
        <v>0</v>
      </c>
      <c>
        <v>10.079167</v>
      </c>
      <c>
        <v>0</v>
      </c>
      <c>
        <v>0</v>
      </c>
    </row>
    <row>
      <c>
        <v>2403074</v>
      </c>
      <c>
        <v>1</v>
      </c>
      <c>
        <is>
          <t>İZMİR</t>
        </is>
      </c>
      <c>
        <v>KEMALPAŞA</v>
      </c>
      <c>
        <is>
          <t>KÖK</t>
        </is>
      </c>
      <c t="inlineStr">
        <is>
          <t>TAŞLIYOL KÖK 35-27-M00495_TAŞLIYOL M03_72168863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31.10.2022 17:03:35</t>
        </is>
      </c>
      <c>
        <is>
          <t>31.10.2022 18:37:21</t>
        </is>
      </c>
      <c>
        <v>1.562777777</v>
      </c>
      <c>
        <v>42</v>
      </c>
      <c>
        <v>511</v>
      </c>
      <c>
        <v>0</v>
      </c>
      <c>
        <v>0</v>
      </c>
      <c>
        <v>0</v>
      </c>
      <c>
        <v>0</v>
      </c>
      <c>
        <v>65.636667</v>
      </c>
      <c>
        <v>798.579444</v>
      </c>
      <c>
        <v>0</v>
      </c>
      <c>
        <v>0</v>
      </c>
      <c>
        <v>0</v>
      </c>
      <c>
        <v>0</v>
      </c>
    </row>
    <row>
      <c>
        <v>2403072</v>
      </c>
      <c>
        <v>1</v>
      </c>
      <c>
        <is>
          <t>MANİSA</t>
        </is>
      </c>
      <c>
        <v>SALİHLİ</v>
      </c>
      <c>
        <is>
          <t>Kullanıcı Bağlantı Hattı</t>
        </is>
      </c>
      <c t="inlineStr">
        <is>
          <t>TR-101 45-78-L00101_953265680_953265680</t>
        </is>
      </c>
      <c>
        <v>Üçüncü Şahısların Vermiş Olduğu Hasarlar</v>
      </c>
      <c>
        <v>Dağıtım-AG</v>
      </c>
      <c>
        <v>Uzun</v>
      </c>
      <c>
        <v>Dışsal</v>
      </c>
      <c>
        <v>Bildirimsiz</v>
      </c>
      <c>
        <is>
          <t>31.10.2022 17:04:44</t>
        </is>
      </c>
      <c>
        <is>
          <t>31.10.2022 18:19:00</t>
        </is>
      </c>
      <c>
        <v>1.237777777</v>
      </c>
      <c>
        <v>0</v>
      </c>
      <c>
        <v>6</v>
      </c>
      <c>
        <v>0</v>
      </c>
      <c>
        <v>0</v>
      </c>
      <c>
        <v>0</v>
      </c>
      <c>
        <v>0</v>
      </c>
      <c>
        <v>0</v>
      </c>
      <c>
        <v>7.426667</v>
      </c>
      <c>
        <v>0</v>
      </c>
      <c>
        <v>0</v>
      </c>
      <c>
        <v>0</v>
      </c>
      <c>
        <v>0</v>
      </c>
    </row>
    <row>
      <c>
        <v>2403080</v>
      </c>
      <c>
        <v>1</v>
      </c>
      <c>
        <is>
          <t>İZMİR</t>
        </is>
      </c>
      <c>
        <v>ÇEŞME</v>
      </c>
      <c>
        <is>
          <t>Dağıtım Transformatörü</t>
        </is>
      </c>
      <c t="inlineStr">
        <is>
          <t>L-221 35-18-L00221_35-18-L00221_2368617</t>
        </is>
      </c>
      <c>
        <v>AG Kademe Ayarı</v>
      </c>
      <c>
        <v>Dağıtım-AG</v>
      </c>
      <c>
        <v>Uzun</v>
      </c>
      <c>
        <v>Şebeke işletmecisi </v>
      </c>
      <c>
        <v>Bildirimsiz</v>
      </c>
      <c>
        <is>
          <t>31.10.2022 17:17:16</t>
        </is>
      </c>
      <c>
        <is>
          <t>31.10.2022 17:36:56</t>
        </is>
      </c>
      <c>
        <v>0.327777777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0</v>
      </c>
      <c>
        <v>0</v>
      </c>
      <c>
        <v>6.883333</v>
      </c>
      <c>
        <v>0</v>
      </c>
      <c>
        <v>0</v>
      </c>
    </row>
    <row>
      <c>
        <v>2403089</v>
      </c>
      <c>
        <v>1</v>
      </c>
      <c>
        <is>
          <t>MANİSA</t>
        </is>
      </c>
      <c>
        <v>TURGUTLU</v>
      </c>
      <c>
        <is>
          <t>Kullanıcı Bağlantı Hattı</t>
        </is>
      </c>
      <c t="inlineStr">
        <is>
          <t>DM-3/20 (ESKİ TR-2/126) 45-83-L00126_955150781_955150781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17:29:30</t>
        </is>
      </c>
      <c>
        <is>
          <t>31.10.2022 18:31:36</t>
        </is>
      </c>
      <c>
        <v>1.035</v>
      </c>
      <c>
        <v>0</v>
      </c>
      <c>
        <v>2</v>
      </c>
      <c>
        <v>0</v>
      </c>
      <c>
        <v>0</v>
      </c>
      <c>
        <v>0</v>
      </c>
      <c>
        <v>0</v>
      </c>
      <c>
        <v>0</v>
      </c>
      <c>
        <v>2.07</v>
      </c>
      <c>
        <v>0</v>
      </c>
      <c>
        <v>0</v>
      </c>
      <c>
        <v>0</v>
      </c>
      <c>
        <v>0</v>
      </c>
    </row>
    <row>
      <c>
        <v>2403092</v>
      </c>
      <c>
        <v>1</v>
      </c>
      <c>
        <is>
          <t>İZMİR</t>
        </is>
      </c>
      <c>
        <v>KEMALPAŞA</v>
      </c>
      <c>
        <is>
          <t>OG Fideri</t>
        </is>
      </c>
      <c t="inlineStr">
        <is>
          <t>HAKAN TAHTALI VE ARK ÖZEL TR 35-27-M00179Ö_DIREK TIPI TRAFO HUCRESI H01_2051635</t>
        </is>
      </c>
      <c>
        <v>Plansız Kesinti / Müdahale</v>
      </c>
      <c>
        <v>Dağıtım-OG</v>
      </c>
      <c>
        <v>Uzun</v>
      </c>
      <c>
        <v>Şebeke işletmecisi </v>
      </c>
      <c>
        <v>Bildirimsiz</v>
      </c>
      <c>
        <is>
          <t>31.10.2022 17:34:53</t>
        </is>
      </c>
      <c>
        <is>
          <t>31.10.2022 18:06:19</t>
        </is>
      </c>
      <c>
        <v>0.523888888</v>
      </c>
      <c>
        <v>9</v>
      </c>
      <c>
        <v>0</v>
      </c>
      <c>
        <v>0</v>
      </c>
      <c>
        <v>0</v>
      </c>
      <c>
        <v>0</v>
      </c>
      <c>
        <v>0</v>
      </c>
      <c>
        <v>4.715</v>
      </c>
      <c>
        <v>0</v>
      </c>
      <c>
        <v>0</v>
      </c>
      <c>
        <v>0</v>
      </c>
      <c>
        <v>0</v>
      </c>
      <c>
        <v>0</v>
      </c>
    </row>
    <row>
      <c>
        <v>2403097</v>
      </c>
      <c>
        <v>1</v>
      </c>
      <c>
        <is>
          <t>MANİSA</t>
        </is>
      </c>
      <c>
        <v>SOMA</v>
      </c>
      <c>
        <is>
          <t>OG Fideri</t>
        </is>
      </c>
      <c t="inlineStr">
        <is>
          <t>SOMA TR-7/3 45-82-M00449_TR-7/2 M01_58003664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17:44:23</t>
        </is>
      </c>
      <c>
        <is>
          <t>31.10.2022 18:24:29</t>
        </is>
      </c>
      <c>
        <v>0.668333333</v>
      </c>
      <c>
        <v>0</v>
      </c>
      <c>
        <v>192</v>
      </c>
      <c>
        <v>0</v>
      </c>
      <c>
        <v>0</v>
      </c>
      <c>
        <v>0</v>
      </c>
      <c>
        <v>0</v>
      </c>
      <c>
        <v>0</v>
      </c>
      <c>
        <v>128.32</v>
      </c>
      <c>
        <v>0</v>
      </c>
      <c>
        <v>0</v>
      </c>
      <c>
        <v>0</v>
      </c>
      <c>
        <v>0</v>
      </c>
    </row>
    <row>
      <c>
        <v>2403098</v>
      </c>
      <c>
        <v>1</v>
      </c>
      <c>
        <is>
          <t>İZMİR</t>
        </is>
      </c>
      <c>
        <v>KONAK</v>
      </c>
      <c>
        <is>
          <t>Saha Dağıtım Kutusu (SDK)</t>
        </is>
      </c>
      <c t="inlineStr">
        <is>
          <t>M-2016 35-01-M02016_B B02_80022305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31.10.2022 17:46:10</t>
        </is>
      </c>
      <c>
        <is>
          <t>31.10.2022 21:59:30</t>
        </is>
      </c>
      <c>
        <v>4.222222222</v>
      </c>
      <c>
        <v>0</v>
      </c>
      <c>
        <v>27</v>
      </c>
      <c>
        <v>0</v>
      </c>
      <c>
        <v>0</v>
      </c>
      <c>
        <v>0</v>
      </c>
      <c>
        <v>0</v>
      </c>
      <c>
        <v>0</v>
      </c>
      <c>
        <v>114</v>
      </c>
      <c>
        <v>0</v>
      </c>
      <c>
        <v>0</v>
      </c>
      <c>
        <v>0</v>
      </c>
      <c>
        <v>0</v>
      </c>
    </row>
    <row>
      <c>
        <v>2403105</v>
      </c>
      <c>
        <v>1</v>
      </c>
      <c>
        <is>
          <t>İZMİR</t>
        </is>
      </c>
      <c>
        <v>ÖDEMİŞ</v>
      </c>
      <c>
        <is>
          <t>AG Fideri</t>
        </is>
      </c>
      <c t="inlineStr">
        <is>
          <t>BALABANLI TR-1 35-15-L00965_D_56407266_56407266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17:48:03</t>
        </is>
      </c>
      <c>
        <is>
          <t>31.10.2022 19:31:38</t>
        </is>
      </c>
      <c>
        <v>1.726388888</v>
      </c>
      <c>
        <v>0</v>
      </c>
      <c>
        <v>34</v>
      </c>
      <c>
        <v>0</v>
      </c>
      <c>
        <v>0</v>
      </c>
      <c>
        <v>0</v>
      </c>
      <c>
        <v>0</v>
      </c>
      <c>
        <v>0</v>
      </c>
      <c>
        <v>58.697222</v>
      </c>
      <c>
        <v>0</v>
      </c>
      <c>
        <v>0</v>
      </c>
      <c>
        <v>0</v>
      </c>
      <c>
        <v>0</v>
      </c>
    </row>
    <row>
      <c>
        <v>2403100</v>
      </c>
      <c>
        <v>1</v>
      </c>
      <c>
        <is>
          <t>İZMİR</t>
        </is>
      </c>
      <c>
        <v>BORNOVA</v>
      </c>
      <c>
        <is>
          <t>Kullanıcı Bağlantı Hattı</t>
        </is>
      </c>
      <c t="inlineStr">
        <is>
          <t>K-3231 35-02-K03231_913391456_913391456</t>
        </is>
      </c>
      <c>
        <v>Üçüncü Şahısların Vermiş Olduğu Hasarlar</v>
      </c>
      <c>
        <v>Dağıtım-AG</v>
      </c>
      <c>
        <v>Uzun</v>
      </c>
      <c>
        <v>Şebeke işletmecisi </v>
      </c>
      <c>
        <v>Bildirimsiz</v>
      </c>
      <c>
        <is>
          <t>31.10.2022 17:50:07</t>
        </is>
      </c>
      <c>
        <is>
          <t>31.10.2022 19:08:46</t>
        </is>
      </c>
      <c>
        <v>1.310833333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1.310833</v>
      </c>
      <c>
        <v>0</v>
      </c>
      <c>
        <v>0</v>
      </c>
      <c>
        <v>0</v>
      </c>
      <c>
        <v>0</v>
      </c>
    </row>
    <row>
      <c>
        <v>2403099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K-3204 35-04-K03204_K-282 K02_2046673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17:51:11</t>
        </is>
      </c>
      <c>
        <is>
          <t>31.10.2022 18:21:14</t>
        </is>
      </c>
      <c>
        <v>0.500833333</v>
      </c>
      <c>
        <v>0</v>
      </c>
      <c>
        <v>796</v>
      </c>
      <c>
        <v>0</v>
      </c>
      <c>
        <v>0</v>
      </c>
      <c>
        <v>0</v>
      </c>
      <c>
        <v>0</v>
      </c>
      <c>
        <v>0</v>
      </c>
      <c>
        <v>398.663333</v>
      </c>
      <c>
        <v>0</v>
      </c>
      <c>
        <v>0</v>
      </c>
      <c>
        <v>0</v>
      </c>
      <c>
        <v>0</v>
      </c>
    </row>
    <row>
      <c>
        <v>2403102</v>
      </c>
      <c>
        <v>1</v>
      </c>
      <c>
        <is>
          <t>İZMİR</t>
        </is>
      </c>
      <c>
        <v>BUCA</v>
      </c>
      <c>
        <is>
          <t>Saha Dağıtım Kutusu (SDK)</t>
        </is>
      </c>
      <c t="inlineStr">
        <is>
          <t>K-2337 35-03-K02337_G g3b_5816068</t>
        </is>
      </c>
      <c>
        <v>AG Box / Sdk Giriş Sigorta Atığı</v>
      </c>
      <c>
        <v>Dağıtım-AG</v>
      </c>
      <c>
        <v>Uzun</v>
      </c>
      <c>
        <v>Şebeke işletmecisi </v>
      </c>
      <c>
        <v>Bildirimsiz</v>
      </c>
      <c>
        <is>
          <t>31.10.2022 17:51:37</t>
        </is>
      </c>
      <c>
        <is>
          <t>31.10.2022 18:24:09</t>
        </is>
      </c>
      <c>
        <v>0.542222222</v>
      </c>
      <c>
        <v>0</v>
      </c>
      <c>
        <v>90</v>
      </c>
      <c>
        <v>0</v>
      </c>
      <c>
        <v>0</v>
      </c>
      <c>
        <v>0</v>
      </c>
      <c>
        <v>0</v>
      </c>
      <c>
        <v>0</v>
      </c>
      <c>
        <v>48.8</v>
      </c>
      <c>
        <v>0</v>
      </c>
      <c>
        <v>0</v>
      </c>
      <c>
        <v>0</v>
      </c>
      <c>
        <v>0</v>
      </c>
    </row>
    <row>
      <c>
        <v>2403101</v>
      </c>
      <c>
        <v>1</v>
      </c>
      <c>
        <is>
          <t>İZMİR</t>
        </is>
      </c>
      <c>
        <v>BERGAMA</v>
      </c>
      <c>
        <is>
          <t>AG Fideri</t>
        </is>
      </c>
      <c t="inlineStr">
        <is>
          <t>OKÇULAR-1 35-16-M00109_47483552_56396779_56396779</t>
        </is>
      </c>
      <c>
        <v>AG Hatta Ağaç Kesimi</v>
      </c>
      <c>
        <v>Dağıtım-AG</v>
      </c>
      <c>
        <v>Uzun</v>
      </c>
      <c>
        <v>Şebeke işletmecisi </v>
      </c>
      <c>
        <v>Bildirimsiz</v>
      </c>
      <c>
        <is>
          <t>31.10.2022 17:51:51</t>
        </is>
      </c>
      <c>
        <is>
          <t>31.10.2022 19:27:14</t>
        </is>
      </c>
      <c>
        <v>1.589722222</v>
      </c>
      <c>
        <v>0</v>
      </c>
      <c>
        <v>0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0</v>
      </c>
      <c>
        <v>0</v>
      </c>
      <c>
        <v>36.563611</v>
      </c>
    </row>
    <row>
      <c>
        <v>2403108</v>
      </c>
      <c>
        <v>1</v>
      </c>
      <c>
        <is>
          <t>MANİSA</t>
        </is>
      </c>
      <c>
        <v>AKHİSAR</v>
      </c>
      <c>
        <is>
          <t>AG Fideri</t>
        </is>
      </c>
      <c t="inlineStr">
        <is>
          <t>DM-8/TR-49 45-72-L00943__72373504_72373504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17:56:14</t>
        </is>
      </c>
      <c>
        <is>
          <t>31.10.2022 18:12:04</t>
        </is>
      </c>
      <c>
        <v>0.263888888</v>
      </c>
      <c>
        <v>0</v>
      </c>
      <c>
        <v>324</v>
      </c>
      <c>
        <v>0</v>
      </c>
      <c>
        <v>0</v>
      </c>
      <c>
        <v>0</v>
      </c>
      <c>
        <v>0</v>
      </c>
      <c>
        <v>0</v>
      </c>
      <c>
        <v>85.5</v>
      </c>
      <c>
        <v>0</v>
      </c>
      <c>
        <v>0</v>
      </c>
      <c>
        <v>0</v>
      </c>
      <c>
        <v>0</v>
      </c>
    </row>
    <row>
      <c>
        <v>2403109</v>
      </c>
      <c>
        <v>1</v>
      </c>
      <c>
        <is>
          <t>MANİSA</t>
        </is>
      </c>
      <c>
        <v>SELENDİ</v>
      </c>
      <c>
        <is>
          <t>OG Fideri</t>
        </is>
      </c>
      <c t="inlineStr">
        <is>
          <t>DUMANLAR KÖK 45-81-M00044_HatBaşıAyırıcı_53135461 M03_53135461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17:59:16</t>
        </is>
      </c>
      <c>
        <is>
          <t>31.10.2022 18:35:49</t>
        </is>
      </c>
      <c>
        <v>0.609166666</v>
      </c>
      <c>
        <v>0</v>
      </c>
      <c>
        <v>0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0</v>
      </c>
      <c>
        <v>0</v>
      </c>
      <c>
        <v>98.685</v>
      </c>
    </row>
    <row>
      <c>
        <v>2403110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KADIOVACIK TR-1 35-19-M00202_95001317640_95001317640</t>
        </is>
      </c>
      <c>
        <v>AG Branşman Yeraltı Kablo Arızası</v>
      </c>
      <c>
        <v>Dağıtım-AG</v>
      </c>
      <c>
        <v>Uzun</v>
      </c>
      <c>
        <v>Şebeke işletmecisi </v>
      </c>
      <c>
        <v>Bildirimsiz</v>
      </c>
      <c>
        <is>
          <t>31.10.2022 18:02:46</t>
        </is>
      </c>
      <c>
        <is>
          <t>31.10.2022 19:06:55</t>
        </is>
      </c>
      <c>
        <v>1.069166666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1.069167</v>
      </c>
      <c>
        <v>0</v>
      </c>
      <c>
        <v>0</v>
      </c>
      <c>
        <v>0</v>
      </c>
      <c>
        <v>0</v>
      </c>
    </row>
    <row>
      <c>
        <v>2403112</v>
      </c>
      <c>
        <v>1</v>
      </c>
      <c>
        <is>
          <t>İZMİR</t>
        </is>
      </c>
      <c>
        <v>ÇİĞLİ</v>
      </c>
      <c>
        <is>
          <t>Dağıtım Transformatörü</t>
        </is>
      </c>
      <c t="inlineStr">
        <is>
          <t>K-2791 35-09-K02791_35-09-K02791_45209405</t>
        </is>
      </c>
      <c>
        <v>AG Termik Açması</v>
      </c>
      <c>
        <v>Dağıtım-AG</v>
      </c>
      <c>
        <v>Uzun</v>
      </c>
      <c>
        <v>Şebeke işletmecisi </v>
      </c>
      <c>
        <v>Bildirimsiz</v>
      </c>
      <c>
        <is>
          <t>31.10.2022 18:05:51</t>
        </is>
      </c>
      <c>
        <is>
          <t>31.10.2022 18:55:43</t>
        </is>
      </c>
      <c>
        <v>0.831111111</v>
      </c>
      <c>
        <v>0</v>
      </c>
      <c>
        <v>440</v>
      </c>
      <c>
        <v>0</v>
      </c>
      <c>
        <v>0</v>
      </c>
      <c>
        <v>0</v>
      </c>
      <c>
        <v>0</v>
      </c>
      <c>
        <v>0</v>
      </c>
      <c>
        <v>365.688889</v>
      </c>
      <c>
        <v>0</v>
      </c>
      <c>
        <v>0</v>
      </c>
      <c>
        <v>0</v>
      </c>
      <c>
        <v>0</v>
      </c>
    </row>
    <row>
      <c>
        <v>2403119</v>
      </c>
      <c>
        <v>1</v>
      </c>
      <c>
        <is>
          <t>İZMİR</t>
        </is>
      </c>
      <c>
        <v>KARŞIYAKA</v>
      </c>
      <c>
        <is>
          <t>OG Fideri</t>
        </is>
      </c>
      <c t="inlineStr">
        <is>
          <t>K-282 35-04-K00282_ŞEMİKLER TM K02_2064852</t>
        </is>
      </c>
      <c>
        <v>OG Kesici Arızası</v>
      </c>
      <c>
        <v>Dağıtım-OG</v>
      </c>
      <c>
        <v>Uzun</v>
      </c>
      <c>
        <v>Şebeke işletmecisi </v>
      </c>
      <c>
        <v>Bildirimsiz</v>
      </c>
      <c>
        <is>
          <t>31.10.2022 18:17:36</t>
        </is>
      </c>
      <c>
        <is>
          <t>31.10.2022 20:30:04</t>
        </is>
      </c>
      <c>
        <v>2.207777777</v>
      </c>
      <c>
        <v>0</v>
      </c>
      <c>
        <v>4469</v>
      </c>
      <c>
        <v>0</v>
      </c>
      <c>
        <v>0</v>
      </c>
      <c>
        <v>0</v>
      </c>
      <c>
        <v>0</v>
      </c>
      <c>
        <v>0</v>
      </c>
      <c>
        <v>9866.558885</v>
      </c>
      <c>
        <v>0</v>
      </c>
      <c>
        <v>0</v>
      </c>
      <c>
        <v>0</v>
      </c>
      <c>
        <v>0</v>
      </c>
    </row>
    <row>
      <c>
        <v>2403122</v>
      </c>
      <c>
        <v>1</v>
      </c>
      <c>
        <is>
          <t>MANİSA</t>
        </is>
      </c>
      <c>
        <v>TURGUTLU</v>
      </c>
      <c>
        <is>
          <t>KÖK</t>
        </is>
      </c>
      <c t="inlineStr">
        <is>
          <t>İSTASYONALTI KÖK 45-83-M00131_CELALETTİN AŞKIN M08_2101366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18:18:48</t>
        </is>
      </c>
      <c>
        <is>
          <t>31.10.2022 20:02:39</t>
        </is>
      </c>
      <c>
        <v>1.730833333</v>
      </c>
      <c>
        <v>146</v>
      </c>
      <c>
        <v>412</v>
      </c>
      <c>
        <v>0</v>
      </c>
      <c>
        <v>0</v>
      </c>
      <c>
        <v>0</v>
      </c>
      <c>
        <v>0</v>
      </c>
      <c>
        <v>252.701667</v>
      </c>
      <c>
        <v>713.103333</v>
      </c>
      <c>
        <v>0</v>
      </c>
      <c>
        <v>0</v>
      </c>
      <c>
        <v>0</v>
      </c>
      <c>
        <v>0</v>
      </c>
    </row>
    <row>
      <c>
        <v>2403115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KOYUNDERE TR-15 35-28-M00159_A_60983100_60983100</t>
        </is>
      </c>
      <c>
        <v>AG Hatta Yabancı Cisim</v>
      </c>
      <c>
        <v>Dağıtım-AG</v>
      </c>
      <c>
        <v>Uzun</v>
      </c>
      <c>
        <v>Şebeke işletmecisi </v>
      </c>
      <c>
        <v>Bildirimsiz</v>
      </c>
      <c>
        <is>
          <t>31.10.2022 18:29:03</t>
        </is>
      </c>
      <c>
        <is>
          <t>31.10.2022 18:46:04</t>
        </is>
      </c>
      <c>
        <v>0.283611111</v>
      </c>
      <c>
        <v>0</v>
      </c>
      <c>
        <v>76</v>
      </c>
      <c>
        <v>0</v>
      </c>
      <c>
        <v>0</v>
      </c>
      <c>
        <v>0</v>
      </c>
      <c>
        <v>0</v>
      </c>
      <c>
        <v>0</v>
      </c>
      <c>
        <v>21.554444</v>
      </c>
      <c>
        <v>0</v>
      </c>
      <c>
        <v>0</v>
      </c>
      <c>
        <v>0</v>
      </c>
      <c>
        <v>0</v>
      </c>
    </row>
    <row>
      <c>
        <v>2403140</v>
      </c>
      <c>
        <v>1</v>
      </c>
      <c>
        <is>
          <t>İZMİR</t>
        </is>
      </c>
      <c>
        <v>TİRE</v>
      </c>
      <c>
        <is>
          <t>KÖK</t>
        </is>
      </c>
      <c t="inlineStr">
        <is>
          <t>KÜÇÜKKALE KÖK 35-29-L00036_BÜYÜKKALE L07_2327049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18:47:54</t>
        </is>
      </c>
      <c>
        <is>
          <t>31.10.2022 20:55:44</t>
        </is>
      </c>
      <c>
        <v>2.130555555</v>
      </c>
      <c>
        <v>0</v>
      </c>
      <c>
        <v>1</v>
      </c>
      <c>
        <v>0</v>
      </c>
      <c>
        <v>0</v>
      </c>
      <c>
        <v>18</v>
      </c>
      <c>
        <v>312</v>
      </c>
      <c>
        <v>0</v>
      </c>
      <c>
        <v>2.130556</v>
      </c>
      <c>
        <v>0</v>
      </c>
      <c>
        <v>0</v>
      </c>
      <c>
        <v>38.35</v>
      </c>
      <c>
        <v>664.733333</v>
      </c>
    </row>
    <row>
      <c>
        <v>2403131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TÜPÜLER TR-1 45-75-M00217_A_56387493_56387493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18:49:25</t>
        </is>
      </c>
      <c>
        <is>
          <t>31.10.2022 19:55:02</t>
        </is>
      </c>
      <c>
        <v>1.093611111</v>
      </c>
      <c>
        <v>0</v>
      </c>
      <c>
        <v>0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0</v>
      </c>
      <c>
        <v>0</v>
      </c>
      <c>
        <v>75.459167</v>
      </c>
    </row>
    <row>
      <c>
        <v>2403135</v>
      </c>
      <c>
        <v>1</v>
      </c>
      <c>
        <is>
          <t>İZMİR</t>
        </is>
      </c>
      <c>
        <v>FOÇA</v>
      </c>
      <c>
        <is>
          <t>AG Fideri</t>
        </is>
      </c>
      <c t="inlineStr">
        <is>
          <t>YENİ BAĞARASI TR-3 35-23-M00209_C_56406486_56406486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19:24:24</t>
        </is>
      </c>
      <c>
        <is>
          <t>31.10.2022 19:50:37</t>
        </is>
      </c>
      <c>
        <v>0.436944444</v>
      </c>
      <c>
        <v>0</v>
      </c>
      <c>
        <v>111</v>
      </c>
      <c>
        <v>0</v>
      </c>
      <c>
        <v>0</v>
      </c>
      <c>
        <v>0</v>
      </c>
      <c>
        <v>0</v>
      </c>
      <c>
        <v>0</v>
      </c>
      <c>
        <v>48.500833</v>
      </c>
      <c>
        <v>0</v>
      </c>
      <c>
        <v>0</v>
      </c>
      <c>
        <v>0</v>
      </c>
      <c>
        <v>0</v>
      </c>
    </row>
    <row>
      <c>
        <v>2403145</v>
      </c>
      <c>
        <v>1</v>
      </c>
      <c>
        <is>
          <t>MANİSA</t>
        </is>
      </c>
      <c>
        <v>ALAŞEHİR</v>
      </c>
      <c>
        <is>
          <t>Kullanıcı Bağlantı Hattı</t>
        </is>
      </c>
      <c t="inlineStr">
        <is>
          <t>ÖRNEKKÖY TR-2 45-73-M00260_945662912_945662912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19:33:03</t>
        </is>
      </c>
      <c>
        <is>
          <t>31.10.2022 21:15:43</t>
        </is>
      </c>
      <c>
        <v>1.711111111</v>
      </c>
      <c>
        <v>0</v>
      </c>
      <c>
        <v>0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1.711111</v>
      </c>
    </row>
    <row>
      <c>
        <v>2403147</v>
      </c>
      <c>
        <v>1</v>
      </c>
      <c>
        <is>
          <t>MANİSA</t>
        </is>
      </c>
      <c>
        <v>GÖRDES</v>
      </c>
      <c>
        <is>
          <t>Kullanıcı Bağlantı Hattı</t>
        </is>
      </c>
      <c t="inlineStr">
        <is>
          <t>GÖRDES TR-37 45-75-M00037_945607431_945607431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19:43:22</t>
        </is>
      </c>
      <c>
        <is>
          <t>31.10.2022 20:41:56</t>
        </is>
      </c>
      <c>
        <v>0.976111111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0.976111</v>
      </c>
      <c>
        <v>0</v>
      </c>
      <c>
        <v>0</v>
      </c>
    </row>
    <row>
      <c>
        <v>2403150</v>
      </c>
      <c>
        <v>1</v>
      </c>
      <c>
        <is>
          <t>MANİSA</t>
        </is>
      </c>
      <c>
        <v>KULA</v>
      </c>
      <c>
        <is>
          <t>Kullanıcı Bağlantı Hattı</t>
        </is>
      </c>
      <c t="inlineStr">
        <is>
          <t>TR-18 45-77-L00018_945511816_945511816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20:03:55</t>
        </is>
      </c>
      <c>
        <is>
          <t>31.10.2022 20:45:48</t>
        </is>
      </c>
      <c>
        <v>0.698055555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0.698056</v>
      </c>
      <c>
        <v>0</v>
      </c>
      <c>
        <v>0</v>
      </c>
    </row>
    <row>
      <c>
        <v>2403154</v>
      </c>
      <c>
        <v>1</v>
      </c>
      <c>
        <is>
          <t>MANİSA</t>
        </is>
      </c>
      <c>
        <v>GÖRDES</v>
      </c>
      <c>
        <is>
          <t>AG Fideri</t>
        </is>
      </c>
      <c t="inlineStr">
        <is>
          <t>KIRAN KÖYÜ TR-1 45-75-M00187_A_56386603_56386603</t>
        </is>
      </c>
      <c>
        <v>AG Pano Kol Sigorta Atığı</v>
      </c>
      <c>
        <v>Dağıtım-AG</v>
      </c>
      <c>
        <v>Uzun</v>
      </c>
      <c>
        <v>Şebeke işletmecisi </v>
      </c>
      <c>
        <v>Bildirimsiz</v>
      </c>
      <c>
        <is>
          <t>31.10.2022 20:14:41</t>
        </is>
      </c>
      <c>
        <is>
          <t>31.10.2022 21:56:33</t>
        </is>
      </c>
      <c>
        <v>1.697777777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0</v>
      </c>
      <c>
        <v>0</v>
      </c>
      <c>
        <v>123.937778</v>
      </c>
      <c>
        <v>0</v>
      </c>
      <c>
        <v>0</v>
      </c>
    </row>
    <row>
      <c>
        <v>2403157</v>
      </c>
      <c>
        <v>1</v>
      </c>
      <c>
        <is>
          <t>İZMİR</t>
        </is>
      </c>
      <c>
        <v>URLA</v>
      </c>
      <c>
        <is>
          <t>Kullanıcı Bağlantı Hattı</t>
        </is>
      </c>
      <c t="inlineStr">
        <is>
          <t>TR-135 35-19-L00135_956687936_956687936</t>
        </is>
      </c>
      <c>
        <v>AG Havai Branşman Arızası</v>
      </c>
      <c>
        <v>Dağıtım-AG</v>
      </c>
      <c>
        <v>Uzun</v>
      </c>
      <c>
        <v>Şebeke işletmecisi </v>
      </c>
      <c>
        <v>Bildirimsiz</v>
      </c>
      <c>
        <is>
          <t>31.10.2022 20:44:31</t>
        </is>
      </c>
      <c>
        <is>
          <t>31.10.2022 23:07:23</t>
        </is>
      </c>
      <c>
        <v>2.381111111</v>
      </c>
      <c>
        <v>0</v>
      </c>
      <c>
        <v>1</v>
      </c>
      <c>
        <v>0</v>
      </c>
      <c>
        <v>0</v>
      </c>
      <c>
        <v>0</v>
      </c>
      <c>
        <v>0</v>
      </c>
      <c>
        <v>0</v>
      </c>
      <c>
        <v>2.381111</v>
      </c>
      <c>
        <v>0</v>
      </c>
      <c>
        <v>0</v>
      </c>
      <c>
        <v>0</v>
      </c>
      <c>
        <v>0</v>
      </c>
    </row>
    <row>
      <c>
        <v>2403156</v>
      </c>
      <c>
        <v>1</v>
      </c>
      <c>
        <is>
          <t>İZMİR</t>
        </is>
      </c>
      <c>
        <v>KARŞIYAKA</v>
      </c>
      <c>
        <is>
          <t>Kullanıcı Bağlantı Hattı</t>
        </is>
      </c>
      <c t="inlineStr">
        <is>
          <t>K-3185 35-04-K03185_99009506_99009506</t>
        </is>
      </c>
      <c>
        <v>AG Box / Sdk Abone Çıkış Sigorta Atığı</v>
      </c>
      <c>
        <v>Dağıtım-AG</v>
      </c>
      <c>
        <v>Uzun</v>
      </c>
      <c>
        <v>Şebeke işletmecisi </v>
      </c>
      <c>
        <v>Bildirimsiz</v>
      </c>
      <c>
        <is>
          <t>31.10.2022 20:46:29</t>
        </is>
      </c>
      <c>
        <is>
          <t>31.10.2022 21:24:23</t>
        </is>
      </c>
      <c>
        <v>0.631666666</v>
      </c>
      <c>
        <v>0</v>
      </c>
      <c>
        <v>10</v>
      </c>
      <c>
        <v>0</v>
      </c>
      <c>
        <v>0</v>
      </c>
      <c>
        <v>0</v>
      </c>
      <c>
        <v>0</v>
      </c>
      <c>
        <v>0</v>
      </c>
      <c>
        <v>6.316667</v>
      </c>
      <c>
        <v>0</v>
      </c>
      <c>
        <v>0</v>
      </c>
      <c>
        <v>0</v>
      </c>
      <c>
        <v>0</v>
      </c>
    </row>
    <row>
      <c>
        <v>2403158</v>
      </c>
      <c>
        <v>1</v>
      </c>
      <c>
        <is>
          <t>İZMİR</t>
        </is>
      </c>
      <c>
        <v>DİKİLİ</v>
      </c>
      <c>
        <is>
          <t>OG Fideri</t>
        </is>
      </c>
      <c t="inlineStr">
        <is>
          <t>TR-48 35-30-L00048_TR-50 L04_72065148</t>
        </is>
      </c>
      <c>
        <v>OG Fider Açması</v>
      </c>
      <c>
        <v>Dağıtım-OG</v>
      </c>
      <c>
        <v>Uzun</v>
      </c>
      <c>
        <v>Şebeke işletmecisi </v>
      </c>
      <c>
        <v>Bildirimsiz</v>
      </c>
      <c>
        <is>
          <t>31.10.2022 20:49:36</t>
        </is>
      </c>
      <c>
        <is>
          <t>31.10.2022 20:58:28</t>
        </is>
      </c>
      <c>
        <v>0.147777777</v>
      </c>
      <c>
        <v>0</v>
      </c>
      <c>
        <v>0</v>
      </c>
      <c>
        <v>7</v>
      </c>
      <c>
        <v>34</v>
      </c>
      <c>
        <v>0</v>
      </c>
      <c>
        <v>0</v>
      </c>
      <c>
        <v>0</v>
      </c>
      <c>
        <v>0</v>
      </c>
      <c>
        <v>1.034444</v>
      </c>
      <c>
        <v>5.024444</v>
      </c>
      <c>
        <v>0</v>
      </c>
      <c>
        <v>0</v>
      </c>
    </row>
    <row>
      <c>
        <v>2403160</v>
      </c>
      <c>
        <v>1</v>
      </c>
      <c>
        <is>
          <t>İZMİR</t>
        </is>
      </c>
      <c>
        <v>ÇEŞME</v>
      </c>
      <c>
        <is>
          <t>Saha Dağıtım Kutusu (SDK)</t>
        </is>
      </c>
      <c t="inlineStr">
        <is>
          <t>L-426 ESKİ GARAJ 35-18-L00426_F f1_5957884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20:53:35</t>
        </is>
      </c>
      <c>
        <is>
          <t>31.10.2022 21:10:47</t>
        </is>
      </c>
      <c>
        <v>0.286666666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0</v>
      </c>
      <c>
        <v>0</v>
      </c>
      <c>
        <v>6.88</v>
      </c>
      <c>
        <v>0</v>
      </c>
      <c>
        <v>0</v>
      </c>
    </row>
    <row>
      <c>
        <v>2403169</v>
      </c>
      <c>
        <v>1</v>
      </c>
      <c>
        <is>
          <t>İZMİR</t>
        </is>
      </c>
      <c>
        <v>URLA</v>
      </c>
      <c>
        <is>
          <t>AG Fideri</t>
        </is>
      </c>
      <c t="inlineStr">
        <is>
          <t>TR-135 35-19-L00135__72374239_72374239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22:28:46</t>
        </is>
      </c>
      <c>
        <is>
          <t>31.10.2022 23:11:16</t>
        </is>
      </c>
      <c>
        <v>0.708333333</v>
      </c>
      <c>
        <v>0</v>
      </c>
      <c>
        <v>59</v>
      </c>
      <c>
        <v>0</v>
      </c>
      <c>
        <v>0</v>
      </c>
      <c>
        <v>0</v>
      </c>
      <c>
        <v>0</v>
      </c>
      <c>
        <v>0</v>
      </c>
      <c>
        <v>41.791667</v>
      </c>
      <c>
        <v>0</v>
      </c>
      <c>
        <v>0</v>
      </c>
      <c>
        <v>0</v>
      </c>
      <c>
        <v>0</v>
      </c>
    </row>
    <row>
      <c>
        <v>2403171</v>
      </c>
      <c>
        <v>1</v>
      </c>
      <c>
        <is>
          <t>İZMİR</t>
        </is>
      </c>
      <c>
        <v>BERGAMA</v>
      </c>
      <c>
        <is>
          <t>OG Fideri</t>
        </is>
      </c>
      <c t="inlineStr">
        <is>
          <t>BERGAMA TM 35-16-A00004_HatBaşıAyırıcı_87202879 M13_87202879</t>
        </is>
      </c>
      <c>
        <v>OG Ayırıcı Arızası</v>
      </c>
      <c>
        <v>Dağıtım-OG</v>
      </c>
      <c>
        <v>Uzun</v>
      </c>
      <c>
        <v>Şebeke işletmecisi </v>
      </c>
      <c>
        <v>Bildirimsiz</v>
      </c>
      <c>
        <is>
          <t>31.10.2022 23:26:53</t>
        </is>
      </c>
      <c>
        <is>
          <t>01.11.2022 00:38:52</t>
        </is>
      </c>
      <c>
        <v>1.199722222</v>
      </c>
      <c>
        <v>23</v>
      </c>
      <c>
        <v>15</v>
      </c>
      <c>
        <v>0</v>
      </c>
      <c>
        <v>0</v>
      </c>
      <c>
        <v>0</v>
      </c>
      <c>
        <v>0</v>
      </c>
      <c>
        <v>27.593611</v>
      </c>
      <c>
        <v>17.995833</v>
      </c>
      <c>
        <v>0</v>
      </c>
      <c>
        <v>0</v>
      </c>
      <c>
        <v>0</v>
      </c>
      <c>
        <v>0</v>
      </c>
    </row>
    <row>
      <c>
        <v>2403172</v>
      </c>
      <c>
        <v>1</v>
      </c>
      <c>
        <is>
          <t>İZMİR</t>
        </is>
      </c>
      <c>
        <v>BUCA</v>
      </c>
      <c>
        <is>
          <t>OG Fideri</t>
        </is>
      </c>
      <c t="inlineStr">
        <is>
          <t>M-2821 35-03-M02821_ H_80940188</t>
        </is>
      </c>
      <c>
        <v>OG Sigorta Atması</v>
      </c>
      <c>
        <v>Dağıtım-OG</v>
      </c>
      <c>
        <v>Uzun</v>
      </c>
      <c>
        <v>Şebeke işletmecisi </v>
      </c>
      <c>
        <v>Bildirimsiz</v>
      </c>
      <c>
        <is>
          <t>31.10.2022 23:28:40</t>
        </is>
      </c>
      <c>
        <is>
          <t>01.11.2022 00:55:33</t>
        </is>
      </c>
      <c>
        <v>1.448055555</v>
      </c>
      <c>
        <v>0</v>
      </c>
      <c>
        <v>44</v>
      </c>
      <c>
        <v>0</v>
      </c>
      <c>
        <v>0</v>
      </c>
      <c>
        <v>0</v>
      </c>
      <c>
        <v>0</v>
      </c>
      <c>
        <v>0</v>
      </c>
      <c>
        <v>63.714444</v>
      </c>
      <c>
        <v>0</v>
      </c>
      <c>
        <v>0</v>
      </c>
      <c>
        <v>0</v>
      </c>
      <c>
        <v>0</v>
      </c>
    </row>
    <row>
      <c>
        <v>2403174</v>
      </c>
      <c>
        <v>1</v>
      </c>
      <c>
        <is>
          <t>İZMİR</t>
        </is>
      </c>
      <c>
        <v>MENEMEN</v>
      </c>
      <c>
        <is>
          <t>AG Fideri</t>
        </is>
      </c>
      <c t="inlineStr">
        <is>
          <t>ASARLIK DM-3/8 35-28-M00175__72410613_72410613</t>
        </is>
      </c>
      <c>
        <v>Plansız Kesinti / Müdahale</v>
      </c>
      <c>
        <v>Dağıtım-AG</v>
      </c>
      <c>
        <v>Uzun</v>
      </c>
      <c>
        <v>Şebeke işletmecisi </v>
      </c>
      <c>
        <v>Bildirimsiz</v>
      </c>
      <c>
        <is>
          <t>31.10.2022 23:44:02</t>
        </is>
      </c>
      <c>
        <is>
          <t>01.11.2022 00:29:44</t>
        </is>
      </c>
      <c>
        <v>0.761666666</v>
      </c>
      <c>
        <v>0</v>
      </c>
      <c>
        <v>217</v>
      </c>
      <c>
        <v>0</v>
      </c>
      <c>
        <v>0</v>
      </c>
      <c>
        <v>0</v>
      </c>
      <c>
        <v>0</v>
      </c>
      <c>
        <v>0</v>
      </c>
      <c>
        <v>165.281667</v>
      </c>
      <c>
        <v>0</v>
      </c>
      <c>
        <v>0</v>
      </c>
      <c>
        <v>0</v>
      </c>
      <c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83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312</v>
      </c>
      <c r="D65" s="29">
        <f>VLOOKUP($B$11,ABONE1,4,FALSE)</f>
        <v>67390</v>
      </c>
      <c r="E65" s="29">
        <f>VLOOKUP($B$11,ABONE1,5,FALSE)</f>
        <v>67702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67702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84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169</v>
      </c>
      <c r="D65" s="29">
        <f>VLOOKUP($B$11,ABONE1,4,FALSE)</f>
        <v>110493</v>
      </c>
      <c r="E65" s="29">
        <f>VLOOKUP($B$11,ABONE1,5,FALSE)</f>
        <v>110662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110662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85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110</v>
      </c>
      <c r="D65" s="29">
        <f>VLOOKUP($B$11,ABONE1,4,FALSE)</f>
        <v>21191</v>
      </c>
      <c r="E65" s="29">
        <f>VLOOKUP($B$11,ABONE1,5,FALSE)</f>
        <v>21301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21301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86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58</v>
      </c>
      <c r="D65" s="29">
        <f>VLOOKUP($B$11,ABONE1,4,FALSE)</f>
        <v>248162</v>
      </c>
      <c r="E65" s="29">
        <f>VLOOKUP($B$11,ABONE1,5,FALSE)</f>
        <v>248220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248220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87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137</v>
      </c>
      <c r="D65" s="29">
        <f>VLOOKUP($B$11,ABONE1,4,FALSE)</f>
        <v>4247</v>
      </c>
      <c r="E65" s="29">
        <f>VLOOKUP($B$11,ABONE1,5,FALSE)</f>
        <v>4384</v>
      </c>
      <c r="F65" s="29">
        <f>VLOOKUP($B$11,ABONE1,6,FALSE)</f>
        <v>356</v>
      </c>
      <c r="G65" s="29">
        <f>VLOOKUP($B$11,ABONE1,7,FALSE)</f>
        <v>19103</v>
      </c>
      <c r="H65" s="29">
        <f>VLOOKUP($B$11,ABONE1,8,FALSE)</f>
        <v>19459</v>
      </c>
      <c r="I65" s="29">
        <f>VLOOKUP($B$11,ABONE1,9,FALSE)</f>
        <v>92</v>
      </c>
      <c r="J65" s="29">
        <f>VLOOKUP($B$11,ABONE1,10,FALSE)</f>
        <v>1811</v>
      </c>
      <c r="K65" s="29">
        <f>VLOOKUP($B$11,ABONE1,11,FALSE)</f>
        <v>1903</v>
      </c>
      <c r="L65" s="29">
        <f>VLOOKUP($B$11,ABONE1,12,FALSE)</f>
        <v>25746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88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309</v>
      </c>
      <c r="D65" s="29">
        <f>VLOOKUP($B$11,ABONE1,4,FALSE)</f>
        <v>51772</v>
      </c>
      <c r="E65" s="29">
        <f>VLOOKUP($B$11,ABONE1,5,FALSE)</f>
        <v>52081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52081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89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1198</v>
      </c>
      <c r="D65" s="29">
        <f>VLOOKUP($B$11,ABONE1,4,FALSE)</f>
        <v>78383</v>
      </c>
      <c r="E65" s="29">
        <f>VLOOKUP($B$11,ABONE1,5,FALSE)</f>
        <v>79581</v>
      </c>
      <c r="F65" s="29">
        <f>VLOOKUP($B$11,ABONE1,6,FALSE)</f>
        <v>48</v>
      </c>
      <c r="G65" s="29">
        <f>VLOOKUP($B$11,ABONE1,7,FALSE)</f>
        <v>5015</v>
      </c>
      <c r="H65" s="29">
        <f>VLOOKUP($B$11,ABONE1,8,FALSE)</f>
        <v>5063</v>
      </c>
      <c r="I65" s="29">
        <f>VLOOKUP($B$11,ABONE1,9,FALSE)</f>
        <v>256</v>
      </c>
      <c r="J65" s="29">
        <f>VLOOKUP($B$11,ABONE1,10,FALSE)</f>
        <v>11887</v>
      </c>
      <c r="K65" s="29">
        <f>VLOOKUP($B$11,ABONE1,11,FALSE)</f>
        <v>12143</v>
      </c>
      <c r="L65" s="29">
        <f>VLOOKUP($B$11,ABONE1,12,FALSE)</f>
        <v>96787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90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470</v>
      </c>
      <c r="D65" s="29">
        <f>VLOOKUP($B$11,ABONE1,4,FALSE)</f>
        <v>50663</v>
      </c>
      <c r="E65" s="29">
        <f>VLOOKUP($B$11,ABONE1,5,FALSE)</f>
        <v>51133</v>
      </c>
      <c r="F65" s="29">
        <f>VLOOKUP($B$11,ABONE1,6,FALSE)</f>
        <v>61</v>
      </c>
      <c r="G65" s="29">
        <f>VLOOKUP($B$11,ABONE1,7,FALSE)</f>
        <v>1834</v>
      </c>
      <c r="H65" s="29">
        <f>VLOOKUP($B$11,ABONE1,8,FALSE)</f>
        <v>1895</v>
      </c>
      <c r="I65" s="29">
        <f>VLOOKUP($B$11,ABONE1,9,FALSE)</f>
        <v>579</v>
      </c>
      <c r="J65" s="29">
        <f>VLOOKUP($B$11,ABONE1,10,FALSE)</f>
        <v>18349</v>
      </c>
      <c r="K65" s="29">
        <f>VLOOKUP($B$11,ABONE1,11,FALSE)</f>
        <v>18928</v>
      </c>
      <c r="L65" s="29">
        <f>VLOOKUP($B$11,ABONE1,12,FALSE)</f>
        <v>71956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91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603</v>
      </c>
      <c r="D65" s="29">
        <f>VLOOKUP($B$11,ABONE1,4,FALSE)</f>
        <v>44962</v>
      </c>
      <c r="E65" s="29">
        <f>VLOOKUP($B$11,ABONE1,5,FALSE)</f>
        <v>45565</v>
      </c>
      <c r="F65" s="29">
        <f>VLOOKUP($B$11,ABONE1,6,FALSE)</f>
        <v>40</v>
      </c>
      <c r="G65" s="29">
        <f>VLOOKUP($B$11,ABONE1,7,FALSE)</f>
        <v>6086</v>
      </c>
      <c r="H65" s="29">
        <f>VLOOKUP($B$11,ABONE1,8,FALSE)</f>
        <v>6126</v>
      </c>
      <c r="I65" s="29">
        <f>VLOOKUP($B$11,ABONE1,9,FALSE)</f>
        <v>37</v>
      </c>
      <c r="J65" s="29">
        <f>VLOOKUP($B$11,ABONE1,10,FALSE)</f>
        <v>354</v>
      </c>
      <c r="K65" s="29">
        <f>VLOOKUP($B$11,ABONE1,11,FALSE)</f>
        <v>391</v>
      </c>
      <c r="L65" s="29">
        <f>VLOOKUP($B$11,ABONE1,12,FALSE)</f>
        <v>52082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92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450</v>
      </c>
      <c r="G65" s="29">
        <f>VLOOKUP($B$11,ABONE1,7,FALSE)</f>
        <v>51761</v>
      </c>
      <c r="H65" s="29">
        <f>VLOOKUP($B$11,ABONE1,8,FALSE)</f>
        <v>52211</v>
      </c>
      <c r="I65" s="29">
        <f>VLOOKUP($B$11,ABONE1,9,FALSE)</f>
        <v>109</v>
      </c>
      <c r="J65" s="29">
        <f>VLOOKUP($B$11,ABONE1,10,FALSE)</f>
        <v>10406</v>
      </c>
      <c r="K65" s="29">
        <f>VLOOKUP($B$11,ABONE1,11,FALSE)</f>
        <v>10515</v>
      </c>
      <c r="L65" s="29">
        <f>VLOOKUP($B$11,ABONE1,12,FALSE)</f>
        <v>62726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zoomScale="90" zoomScaleNormal="90" workbookViewId="0">
      <selection activeCell="B11" sqref="B11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5.5" customWidth="1"/>
    <col min="11" max="11" width="21.1640625" customWidth="1"/>
    <col min="12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48</v>
      </c>
      <c r="C10" s="46"/>
      <c r="D10" s="8"/>
      <c r="E10" s="8"/>
      <c r="F10" s="11"/>
      <c r="G10" s="11"/>
      <c r="H10" s="11"/>
      <c r="I10" s="11"/>
    </row>
    <row r="11" spans="1:22" x14ac:dyDescent="0.2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</v>
      </c>
      <c r="D15" s="30">
        <f t="shared" ref="D15:D24" si="1">(SUMIFS(KENTSELAG2,KAYNAK,A15,SEBEP,B15,SÜRE,"Uzun",BİLDİRİM,"Bildirimsiz")/VLOOKUP($B$10,ABONE1,4,FALSE))*60</f>
        <v>0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0</v>
      </c>
      <c r="F15" s="30">
        <f t="shared" ref="F15:F24" si="3">(SUMIFS(KENTALTIOG2,KAYNAK,A15,SEBEP,B15,SÜRE,"Uzun",BİLDİRİM,"Bildirimsiz")/VLOOKUP($B$10,ABONE1,6,FALSE))*60</f>
        <v>0</v>
      </c>
      <c r="G15" s="30">
        <f t="shared" ref="G15:G24" si="4">(SUMIFS(KENTALTIAG2,KAYNAK,A15,SEBEP,B15,SÜRE,"Uzun",BİLDİRİM,"Bildirimsiz")/VLOOKUP($B$10,ABONE1,7,FALSE))*60</f>
        <v>0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30">
        <f t="shared" ref="I15:I24" si="6">(SUMIFS(KIRSALOG2,KAYNAK,A15,SEBEP,B15,SÜRE,"Uzun",BİLDİRİM,"Bildirimsiz")/VLOOKUP($B$10,ABONE1,9,FALSE))*60</f>
        <v>0</v>
      </c>
      <c r="J15" s="30">
        <f t="shared" ref="J15:J24" si="7">(SUMIFS(KIRSALAG2,KAYNAK,A15,SEBEP,B15,SÜRE,"Uzun",BİLDİRİM,"Bildirimsiz")/VLOOKUP($B$10,ABONE1,10,FALSE))*60</f>
        <v>0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20" t="s">
        <v>47</v>
      </c>
      <c r="B17" s="20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20" t="s">
        <v>47</v>
      </c>
      <c r="B18" s="20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20" t="s">
        <v>47</v>
      </c>
      <c r="B20" s="20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20" t="s">
        <v>46</v>
      </c>
      <c r="B21" s="20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20" t="s">
        <v>46</v>
      </c>
      <c r="B22" s="20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0</v>
      </c>
      <c r="D28" s="30">
        <f>(SUMIFS(KENTSELAG2,KAYNAK,A28,SEBEP,B28,SÜRE,"Uzun",BİLDİRİM,"Bildirimli")/VLOOKUP($B$10,ABONE1,4,FALSE))*60</f>
        <v>0</v>
      </c>
      <c r="E28" s="30">
        <f>((SUMIFS(KENTSELOG2,KAYNAK,A28,SEBEP,B28,SÜRE,"Uzun",BİLDİRİM,"Bildirimli")+SUMIFS(KENTSELAG2,KAYNAK,A28,SEBEP,B28,SÜRE,"Uzun",BİLDİRİM,"Bildirimli"))/VLOOKUP($B$10,ABONE1,5,FALSE))*60</f>
        <v>0</v>
      </c>
      <c r="F28" s="30">
        <f>(SUMIFS(KENTALTIOG2,KAYNAK,A28,SEBEP,B28,SÜRE,"Uzun",BİLDİRİM,"Bildirimli")/VLOOKUP($B$10,ABONE1,6,FALSE))*60</f>
        <v>0</v>
      </c>
      <c r="G28" s="30">
        <f>(SUMIFS(KENTALTIAG2,KAYNAK,A28,SEBEP,B28,SÜRE,"Uzun",BİLDİRİM,"Bildirimli")/VLOOKUP($B$10,ABONE1,7,FALSE))*60</f>
        <v>0</v>
      </c>
      <c r="H28" s="30">
        <f>((SUMIFS(KENTALTIOG2,KAYNAK,A28,SEBEP,B28,SÜRE,"Uzun",BİLDİRİM,"Bildirimli")+SUMIFS(KENTALTIAG2,KAYNAK,A28,SEBEP,B28,SÜRE,"Uzun",BİLDİRİM,"Bildirimli"))/VLOOKUP($B$10,ABONE1,8,FALSE))*60</f>
        <v>0</v>
      </c>
      <c r="I28" s="30">
        <f>(SUMIFS(KIRSALOG2,KAYNAK,A28,SEBEP,B28,SÜRE,"Uzun",BİLDİRİM,"Bildirimli")/VLOOKUP($B$10,ABONE1,9,FALSE))*60</f>
        <v>0</v>
      </c>
      <c r="J28" s="30">
        <f>(SUMIFS(KIRSALAG2,KAYNAK,A28,SEBEP,B28,SÜRE,"Uzun",BİLDİRİM,"Bildirimli")/VLOOKUP($B$10,ABONE1,10,FALSE))*60</f>
        <v>0</v>
      </c>
      <c r="K28" s="30">
        <f>((SUMIFS(KIRSALOG2,KAYNAK,A28,SEBEP,B28,SÜRE,"Uzun",BİLDİRİM,"Bildirimli")+SUMIFS(KIRSALAG2,KAYNAK,A28,SEBEP,B28,SÜRE,"Uzun",BİLDİRİM,"Bildirimli"))/VLOOKUP($B$10,ABONE1,11,FALSE))*60</f>
        <v>0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0</v>
      </c>
      <c r="D29" s="30">
        <f>(SUMIFS(KENTSELAG2,KAYNAK,A29,SEBEP,B29,SÜRE,"Uzun",BİLDİRİM,"Bildirimli")/VLOOKUP($B$10,ABONE1,4,FALSE))*60</f>
        <v>0</v>
      </c>
      <c r="E29" s="30">
        <f>((SUMIFS(KENTSELOG2,KAYNAK,A29,SEBEP,B29,SÜRE,"Uzun",BİLDİRİM,"Bildirimli")+SUMIFS(KENTSELAG2,KAYNAK,A29,SEBEP,B29,SÜRE,"Uzun",BİLDİRİM,"Bildirimli"))/VLOOKUP($B$10,ABONE1,5,FALSE))*60</f>
        <v>0</v>
      </c>
      <c r="F29" s="30">
        <f>(SUMIFS(KENTALTIOG2,KAYNAK,A29,SEBEP,B29,SÜRE,"Uzun",BİLDİRİM,"Bildirimli")/VLOOKUP($B$10,ABONE1,6,FALSE))*60</f>
        <v>0</v>
      </c>
      <c r="G29" s="30">
        <f>(SUMIFS(KENTALTIAG2,KAYNAK,A29,SEBEP,B29,SÜRE,"Uzun",BİLDİRİM,"Bildirimli")/VLOOKUP($B$10,ABONE1,7,FALSE))*60</f>
        <v>0</v>
      </c>
      <c r="H29" s="30">
        <f>((SUMIFS(KENTALTIOG2,KAYNAK,A29,SEBEP,B29,SÜRE,"Uzun",BİLDİRİM,"Bildirimli")+SUMIFS(KENTALTIAG2,KAYNAK,A29,SEBEP,B29,SÜRE,"Uzun",BİLDİRİM,"Bildirimli"))/VLOOKUP($B$10,ABONE1,8,FALSE))*60</f>
        <v>0</v>
      </c>
      <c r="I29" s="30">
        <f>(SUMIFS(KIRSALOG2,KAYNAK,A29,SEBEP,B29,SÜRE,"Uzun",BİLDİRİM,"Bildirimli")/VLOOKUP($B$10,ABONE1,9,FALSE))*60</f>
        <v>0</v>
      </c>
      <c r="J29" s="30">
        <f>(SUMIFS(KIRSALAG2,KAYNAK,A29,SEBEP,B29,SÜRE,"Uzun",BİLDİRİM,"Bildirimli")/VLOOKUP($B$10,ABONE1,10,FALSE))*60</f>
        <v>0</v>
      </c>
      <c r="K29" s="30">
        <f>((SUMIFS(KIRSALOG2,KAYNAK,A29,SEBEP,B29,SÜRE,"Uzun",BİLDİRİM,"Bildirimli")+SUMIFS(KIRSALAG2,KAYNAK,A29,SEBEP,B29,SÜRE,"Uzun",BİLDİRİM,"Bildirimli"))/VLOOKUP($B$10,ABONE1,11,FALSE))*60</f>
        <v>0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0</v>
      </c>
      <c r="D31" s="30">
        <f>(SUMIFS(KENTSELAG2,KAYNAK,A31,SEBEP,B31,SÜRE,"Uzun",BİLDİRİM,"Bildirimli")/VLOOKUP($B$10,ABONE1,4,FALSE))*60</f>
        <v>0</v>
      </c>
      <c r="E31" s="30">
        <f>((SUMIFS(KENTSELOG2,KAYNAK,A31,SEBEP,B31,SÜRE,"Uzun",BİLDİRİM,"Bildirimli")+SUMIFS(KENTSELAG2,KAYNAK,A31,SEBEP,B31,SÜRE,"Uzun",BİLDİRİM,"Bildirimli"))/VLOOKUP($B$10,ABONE1,5,FALSE))*60</f>
        <v>0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0</v>
      </c>
      <c r="H31" s="30">
        <f>((SUMIFS(KENTALTIOG2,KAYNAK,A31,SEBEP,B31,SÜRE,"Uzun",BİLDİRİM,"Bildirimli")+SUMIFS(KENTALTIAG2,KAYNAK,A31,SEBEP,B31,SÜRE,"Uzun",BİLDİRİM,"Bildirimli"))/VLOOKUP($B$10,ABONE1,8,FALSE))*60</f>
        <v>0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0</v>
      </c>
      <c r="K31" s="30">
        <f>((SUMIFS(KIRSALOG2,KAYNAK,A31,SEBEP,B31,SÜRE,"Uzun",BİLDİRİM,"Bildirimli")+SUMIFS(KIRSALAG2,KAYNAK,A31,SEBEP,B31,SÜRE,"Uzun",BİLDİRİM,"Bildirimli"))/VLOOKUP($B$10,ABONE1,11,FALSE))*60</f>
        <v>0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0</v>
      </c>
      <c r="D36" s="30">
        <f t="shared" ref="D36:D45" si="13">(SUMIFS(KENTSELAG1,KAYNAK,A36,SEBEP,B36,SÜRE,"Uzun",BİLDİRİM,"Bildirimsiz")/VLOOKUP($B$10,ABONE1,4,FALSE))</f>
        <v>0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0</v>
      </c>
      <c r="F36" s="30">
        <f t="shared" ref="F36:F45" si="15">(SUMIFS(KENTALTIOG1,KAYNAK,A36,SEBEP,B36,SÜRE,"Uzun",BİLDİRİM,"Bildirimsiz")/VLOOKUP($B$10,ABONE1,6,FALSE))</f>
        <v>0</v>
      </c>
      <c r="G36" s="30">
        <f t="shared" ref="G36:G45" si="16">(SUMIFS(KENTALTIAG1,KAYNAK,A36,SEBEP,B36,SÜRE,"Uzun",BİLDİRİM,"Bildirimsiz")/VLOOKUP($B$10,ABONE1,7,FALSE))</f>
        <v>0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30">
        <f t="shared" ref="I36:I45" si="18">(SUMIFS(KIRSALOG1,KAYNAK,A36,SEBEP,B36,SÜRE,"Uzun",BİLDİRİM,"Bildirimsiz")/VLOOKUP($B$10,ABONE1,9,FALSE))</f>
        <v>0</v>
      </c>
      <c r="J36" s="30">
        <f t="shared" ref="J36:J45" si="19">(SUMIFS(KIRSALAG1,KAYNAK,A36,SEBEP,B36,SÜRE,"Uzun",BİLDİRİM,"Bildirimsiz")/VLOOKUP($B$10,ABONE1,10,FALSE))</f>
        <v>0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22" t="s">
        <v>47</v>
      </c>
      <c r="B38" s="22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22" t="s">
        <v>47</v>
      </c>
      <c r="B39" s="22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22" t="s">
        <v>47</v>
      </c>
      <c r="B41" s="22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22" t="s">
        <v>46</v>
      </c>
      <c r="B42" s="22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22" t="s">
        <v>46</v>
      </c>
      <c r="B43" s="22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</v>
      </c>
      <c r="D49" s="30">
        <f>(SUMIFS(KENTSELAG1,KAYNAK,A49,SEBEP,B49,SÜRE,"Uzun",BİLDİRİM,"Bildirimli")/VLOOKUP($B$10,ABONE1,4,FALSE))</f>
        <v>0</v>
      </c>
      <c r="E49" s="30">
        <f>((SUMIFS(KENTSELOG1,KAYNAK,A49,SEBEP,B49,SÜRE,"Uzun",BİLDİRİM,"Bildirimli")+SUMIFS(KENTSELAG1,KAYNAK,A49,SEBEP,B49,SÜRE,"Uzun",BİLDİRİM,"Bildirimli"))/VLOOKUP($B$10,ABONE1,5,FALSE))</f>
        <v>0</v>
      </c>
      <c r="F49" s="30">
        <f>(SUMIFS(KENTALTIOG1,KAYNAK,A49,SEBEP,B49,SÜRE,"Uzun",BİLDİRİM,"Bildirimli")/VLOOKUP($B$10,ABONE1,6,FALSE))</f>
        <v>0</v>
      </c>
      <c r="G49" s="30">
        <f>(SUMIFS(KENTALTIAG1,KAYNAK,A49,SEBEP,B49,SÜRE,"Uzun",BİLDİRİM,"Bildirimli")/VLOOKUP($B$10,ABONE1,7,FALSE))</f>
        <v>0</v>
      </c>
      <c r="H49" s="30">
        <f>((SUMIFS(KENTALTIOG1,KAYNAK,A49,SEBEP,B49,SÜRE,"Uzun",BİLDİRİM,"Bildirimli")+SUMIFS(KENTALTIAG1,KAYNAK,A49,SEBEP,B49,SÜRE,"Uzun",BİLDİRİM,"Bildirimli"))/VLOOKUP($B$10,ABONE1,8,FALSE))</f>
        <v>0</v>
      </c>
      <c r="I49" s="30">
        <f>(SUMIFS(KIRSALOG1,KAYNAK,A49,SEBEP,B49,SÜRE,"Uzun",BİLDİRİM,"Bildirimli")/VLOOKUP($B$10,ABONE1,9,FALSE))</f>
        <v>0</v>
      </c>
      <c r="J49" s="30">
        <f>(SUMIFS(KIRSALAG1,KAYNAK,A49,SEBEP,B49,SÜRE,"Uzun",BİLDİRİM,"Bildirimli")/VLOOKUP($B$10,ABONE1,10,FALSE))</f>
        <v>0</v>
      </c>
      <c r="K49" s="30">
        <f>((SUMIFS(KIRSALOG1,KAYNAK,A49,SEBEP,B49,SÜRE,"Uzun",BİLDİRİM,"Bildirimli")+SUMIFS(KIRSALAG1,KAYNAK,A49,SEBEP,B49,SÜRE,"Uzun",BİLDİRİM,"Bildirimli"))/VLOOKUP($B$10,ABONE1,11,FALSE))</f>
        <v>0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</v>
      </c>
      <c r="D50" s="30">
        <f>(SUMIFS(KENTSELAG1,KAYNAK,A50,SEBEP,B50,SÜRE,"Uzun",BİLDİRİM,"Bildirimli")/VLOOKUP($B$10,ABONE1,4,FALSE))</f>
        <v>0</v>
      </c>
      <c r="E50" s="30">
        <f>((SUMIFS(KENTSELOG1,KAYNAK,A50,SEBEP,B50,SÜRE,"Uzun",BİLDİRİM,"Bildirimli")+SUMIFS(KENTSELAG1,KAYNAK,A50,SEBEP,B50,SÜRE,"Uzun",BİLDİRİM,"Bildirimli"))/VLOOKUP($B$10,ABONE1,5,FALSE))</f>
        <v>0</v>
      </c>
      <c r="F50" s="30">
        <f>(SUMIFS(KENTALTIOG1,KAYNAK,A50,SEBEP,B50,SÜRE,"Uzun",BİLDİRİM,"Bildirimli")/VLOOKUP($B$10,ABONE1,6,FALSE))</f>
        <v>0</v>
      </c>
      <c r="G50" s="30">
        <f>(SUMIFS(KENTALTIAG1,KAYNAK,A50,SEBEP,B50,SÜRE,"Uzun",BİLDİRİM,"Bildirimli")/VLOOKUP($B$10,ABONE1,7,FALSE))</f>
        <v>0</v>
      </c>
      <c r="H50" s="30">
        <f>((SUMIFS(KENTALTIOG1,KAYNAK,A50,SEBEP,B50,SÜRE,"Uzun",BİLDİRİM,"Bildirimli")+SUMIFS(KENTALTIAG1,KAYNAK,A50,SEBEP,B50,SÜRE,"Uzun",BİLDİRİM,"Bildirimli"))/VLOOKUP($B$10,ABONE1,8,FALSE))</f>
        <v>0</v>
      </c>
      <c r="I50" s="30">
        <f>(SUMIFS(KIRSALOG1,KAYNAK,A50,SEBEP,B50,SÜRE,"Uzun",BİLDİRİM,"Bildirimli")/VLOOKUP($B$10,ABONE1,9,FALSE))</f>
        <v>0</v>
      </c>
      <c r="J50" s="30">
        <f>(SUMIFS(KIRSALAG1,KAYNAK,A50,SEBEP,B50,SÜRE,"Uzun",BİLDİRİM,"Bildirimli")/VLOOKUP($B$10,ABONE1,10,FALSE))</f>
        <v>0</v>
      </c>
      <c r="K50" s="30">
        <f>((SUMIFS(KIRSALOG1,KAYNAK,A50,SEBEP,B50,SÜRE,"Uzun",BİLDİRİM,"Bildirimli")+SUMIFS(KIRSALAG1,KAYNAK,A50,SEBEP,B50,SÜRE,"Uzun",BİLDİRİM,"Bildirimli"))/VLOOKUP($B$10,ABONE1,11,FALSE))</f>
        <v>0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0</v>
      </c>
      <c r="D52" s="30">
        <f>(SUMIFS(KENTSELAG1,KAYNAK,A52,SEBEP,B52,SÜRE,"Uzun",BİLDİRİM,"Bildirimli")/VLOOKUP($B$10,ABONE1,4,FALSE))</f>
        <v>0</v>
      </c>
      <c r="E52" s="30">
        <f>((SUMIFS(KENTSELOG1,KAYNAK,A52,SEBEP,B52,SÜRE,"Uzun",BİLDİRİM,"Bildirimli")+SUMIFS(KENTSELAG1,KAYNAK,A52,SEBEP,B52,SÜRE,"Uzun",BİLDİRİM,"Bildirimli"))/VLOOKUP($B$10,ABONE1,5,FALSE))</f>
        <v>0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0</v>
      </c>
      <c r="H52" s="30">
        <f>((SUMIFS(KENTALTIOG1,KAYNAK,A52,SEBEP,B52,SÜRE,"Uzun",BİLDİRİM,"Bildirimli")+SUMIFS(KENTALTIAG1,KAYNAK,A52,SEBEP,B52,SÜRE,"Uzun",BİLDİRİM,"Bildirimli"))/VLOOKUP($B$10,ABONE1,8,FALSE))</f>
        <v>0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0</v>
      </c>
      <c r="K52" s="30">
        <f>((SUMIFS(KIRSALOG1,KAYNAK,A52,SEBEP,B52,SÜRE,"Uzun",BİLDİRİM,"Bildirimli")+SUMIFS(KIRSALAG1,KAYNAK,A52,SEBEP,B52,SÜRE,"Uzun",BİLDİRİM,"Bildirimli"))/VLOOKUP($B$10,ABONE1,11,FALSE))</f>
        <v>0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(SUMIFS(KENTSELOG1,KAYNAK,A57,SÜRE,"Kısa")/VLOOKUP($B$10,ABONE1,3,FALSE))</f>
        <v>0</v>
      </c>
      <c r="D57" s="30">
        <f>(SUMIFS(KENTSELAG1,KAYNAK,A57,SÜRE,"Kısa")/VLOOKUP($B$10,ABONE1,4,FALSE))</f>
        <v>0</v>
      </c>
      <c r="E57" s="30">
        <f>(SUMIFS(KENTSELOG1,KAYNAK,A57,SÜRE,"Kısa")+SUMIFS(KENTSELAG1,KAYNAK,A57,SÜRE,"Kısa"))/VLOOKUP($B$10,ABONE1,5,FALSE)</f>
        <v>0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0</v>
      </c>
      <c r="J57" s="30">
        <f>(SUMIFS(KIRSALAG1,KAYNAK,A57,SÜRE,"Kısa")/VLOOKUP($B$10,ABONE1,10,FALSE))</f>
        <v>0</v>
      </c>
      <c r="K57" s="30">
        <f>(SUMIFS(KIRSALOG1,KAYNAK,A57,SÜRE,"Kısa")+SUMIFS(KIRSALAG1,KAYNAK,A57,SÜRE,"Kısa"))/VLOOKUP($B$10,ABONE1,11,FALSE)</f>
        <v>0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(SUMIFS(KENTSELOG1,KAYNAK,A58,SÜRE,"Kısa")/VLOOKUP($B$10,ABONE1,3,FALSE))</f>
        <v>0</v>
      </c>
      <c r="D58" s="30">
        <f>(SUMIFS(KENTSELAG1,KAYNAK,A58,SÜRE,"Kısa")/VLOOKUP($B$10,ABONE1,4,FALSE))</f>
        <v>0</v>
      </c>
      <c r="E58" s="30">
        <f>(SUMIFS(KENTSELOG1,KAYNAK,A58,SÜRE,"Kısa")+SUMIFS(KENTSELAG1,KAYNAK,A58,SÜRE,"Kısa"))/VLOOKUP($B$10,ABONE1,5,FALSE)</f>
        <v>0</v>
      </c>
      <c r="F58" s="30">
        <f>(SUMIFS(KENTALTIOG1,KAYNAK,A58,SÜRE,"Kısa")/VLOOKUP($B$10,ABONE1,6,FALSE))</f>
        <v>0</v>
      </c>
      <c r="G58" s="30">
        <f>(SUMIFS(KENTALTIAG1,KAYNAK,A58,SÜRE,"Kısa")/VLOOKUP($B$10,ABONE1,7,FALSE))</f>
        <v>0</v>
      </c>
      <c r="H58" s="30">
        <f>(SUMIFS(KENTALTIOG1,KAYNAK,A58,SÜRE,"Kısa")+SUMIFS(KENTALTIAG1,KAYNAK,A58,SÜRE,"Kısa"))/VLOOKUP($B$10,ABONE1,8,FALSE)</f>
        <v>0</v>
      </c>
      <c r="I58" s="30">
        <f>(SUMIFS(KIRSALOG1,KAYNAK,A58,SÜRE,"Kısa")/VLOOKUP($B$10,ABONE1,9,FALSE))</f>
        <v>0</v>
      </c>
      <c r="J58" s="30">
        <f>(SUMIFS(KIRSALAG1,KAYNAK,A58,SÜRE,"Kısa")/VLOOKUP($B$10,ABONE1,10,FALSE))</f>
        <v>0</v>
      </c>
      <c r="K58" s="30">
        <f>(SUMIFS(KIRSALOG1,KAYNAK,A58,SÜRE,"Kısa")+SUMIFS(KIRSALAG1,KAYNAK,A58,SÜRE,"Kısa"))/VLOOKUP($B$10,ABONE1,11,FALSE)</f>
        <v>0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VLOOKUP($B$10,ABONE1,3,FALSE)</f>
        <v>29912</v>
      </c>
      <c r="D65" s="29">
        <f>VLOOKUP($B$10,ABONE1,4,FALSE)</f>
        <v>3110034</v>
      </c>
      <c r="E65" s="29">
        <f>VLOOKUP($B$10,ABONE1,5,FALSE)</f>
        <v>3139946</v>
      </c>
      <c r="F65" s="29">
        <f>VLOOKUP($B$10,ABONE1,6,FALSE)</f>
        <v>5740</v>
      </c>
      <c r="G65" s="29">
        <f>VLOOKUP($B$10,ABONE1,7,FALSE)</f>
        <v>314179</v>
      </c>
      <c r="H65" s="29">
        <f>VLOOKUP($B$10,ABONE1,8,FALSE)</f>
        <v>319919</v>
      </c>
      <c r="I65" s="29">
        <f>VLOOKUP($B$10,ABONE1,9,FALSE)</f>
        <v>6770</v>
      </c>
      <c r="J65" s="29">
        <f>VLOOKUP($B$10,ABONE1,10,FALSE)</f>
        <v>175596</v>
      </c>
      <c r="K65" s="29">
        <f>VLOOKUP($B$10,ABONE1,11,FALSE)</f>
        <v>182366</v>
      </c>
      <c r="L65" s="29">
        <f>VLOOKUP($B$10,ABONE1,12,FALSE)</f>
        <v>3642231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93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542</v>
      </c>
      <c r="D65" s="29">
        <f>VLOOKUP($B$11,ABONE1,4,FALSE)</f>
        <v>51725</v>
      </c>
      <c r="E65" s="29">
        <f>VLOOKUP($B$11,ABONE1,5,FALSE)</f>
        <v>52267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768</v>
      </c>
      <c r="K65" s="29">
        <f>VLOOKUP($B$11,ABONE1,11,FALSE)</f>
        <v>800</v>
      </c>
      <c r="L65" s="29">
        <f>VLOOKUP($B$11,ABONE1,12,FALSE)</f>
        <v>53067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94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401</v>
      </c>
      <c r="D65" s="29">
        <f>VLOOKUP($B$11,ABONE1,4,FALSE)</f>
        <v>20270</v>
      </c>
      <c r="E65" s="29">
        <f>VLOOKUP($B$11,ABONE1,5,FALSE)</f>
        <v>20671</v>
      </c>
      <c r="F65" s="29">
        <f>VLOOKUP($B$11,ABONE1,6,FALSE)</f>
        <v>57</v>
      </c>
      <c r="G65" s="29">
        <f>VLOOKUP($B$11,ABONE1,7,FALSE)</f>
        <v>6424</v>
      </c>
      <c r="H65" s="29">
        <f>VLOOKUP($B$11,ABONE1,8,FALSE)</f>
        <v>6481</v>
      </c>
      <c r="I65" s="29">
        <f>VLOOKUP($B$11,ABONE1,9,FALSE)</f>
        <v>66</v>
      </c>
      <c r="J65" s="29">
        <f>VLOOKUP($B$11,ABONE1,10,FALSE)</f>
        <v>3727</v>
      </c>
      <c r="K65" s="29">
        <f>VLOOKUP($B$11,ABONE1,11,FALSE)</f>
        <v>3793</v>
      </c>
      <c r="L65" s="29">
        <f>VLOOKUP($B$11,ABONE1,12,FALSE)</f>
        <v>30945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95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75</v>
      </c>
      <c r="D65" s="29">
        <f>VLOOKUP($B$11,ABONE1,4,FALSE)</f>
        <v>8084</v>
      </c>
      <c r="E65" s="29">
        <f>VLOOKUP($B$11,ABONE1,5,FALSE)</f>
        <v>8159</v>
      </c>
      <c r="F65" s="29">
        <f>VLOOKUP($B$11,ABONE1,6,FALSE)</f>
        <v>48</v>
      </c>
      <c r="G65" s="29">
        <f>VLOOKUP($B$11,ABONE1,7,FALSE)</f>
        <v>5698</v>
      </c>
      <c r="H65" s="29">
        <f>VLOOKUP($B$11,ABONE1,8,FALSE)</f>
        <v>5746</v>
      </c>
      <c r="I65" s="29">
        <f>VLOOKUP($B$11,ABONE1,9,FALSE)</f>
        <v>71</v>
      </c>
      <c r="J65" s="29">
        <f>VLOOKUP($B$11,ABONE1,10,FALSE)</f>
        <v>2837</v>
      </c>
      <c r="K65" s="29">
        <f>VLOOKUP($B$11,ABONE1,11,FALSE)</f>
        <v>2908</v>
      </c>
      <c r="L65" s="29">
        <f>VLOOKUP($B$11,ABONE1,12,FALSE)</f>
        <v>16813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96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1308</v>
      </c>
      <c r="D65" s="29">
        <f>VLOOKUP($B$11,ABONE1,4,FALSE)</f>
        <v>78158</v>
      </c>
      <c r="E65" s="29">
        <f>VLOOKUP($B$11,ABONE1,5,FALSE)</f>
        <v>79466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79466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97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505</v>
      </c>
      <c r="D65" s="29">
        <f>VLOOKUP($B$11,ABONE1,4,FALSE)</f>
        <v>31733</v>
      </c>
      <c r="E65" s="29">
        <f>VLOOKUP($B$11,ABONE1,5,FALSE)</f>
        <v>32238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32238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98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140</v>
      </c>
      <c r="G65" s="29">
        <f>VLOOKUP($B$11,ABONE1,7,FALSE)</f>
        <v>11855</v>
      </c>
      <c r="H65" s="29">
        <f>VLOOKUP($B$11,ABONE1,8,FALSE)</f>
        <v>11995</v>
      </c>
      <c r="I65" s="29">
        <f>VLOOKUP($B$11,ABONE1,9,FALSE)</f>
        <v>106</v>
      </c>
      <c r="J65" s="29">
        <f>VLOOKUP($B$11,ABONE1,10,FALSE)</f>
        <v>4935</v>
      </c>
      <c r="K65" s="29">
        <f>VLOOKUP($B$11,ABONE1,11,FALSE)</f>
        <v>5041</v>
      </c>
      <c r="L65" s="29">
        <f>VLOOKUP($B$11,ABONE1,12,FALSE)</f>
        <v>17036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99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2294</v>
      </c>
      <c r="D65" s="29">
        <f>VLOOKUP($B$11,ABONE1,4,FALSE)</f>
        <v>106798</v>
      </c>
      <c r="E65" s="29">
        <f>VLOOKUP($B$11,ABONE1,5,FALSE)</f>
        <v>109092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109092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100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3039</v>
      </c>
      <c r="D65" s="29">
        <f>VLOOKUP($B$11,ABONE1,4,FALSE)</f>
        <v>66936</v>
      </c>
      <c r="E65" s="29">
        <f>VLOOKUP($B$11,ABONE1,5,FALSE)</f>
        <v>69975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69975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101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1004</v>
      </c>
      <c r="D65" s="29">
        <f>VLOOKUP($B$11,ABONE1,4,FALSE)</f>
        <v>97766</v>
      </c>
      <c r="E65" s="29">
        <f>VLOOKUP($B$11,ABONE1,5,FALSE)</f>
        <v>98770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98770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102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915</v>
      </c>
      <c r="D65" s="29">
        <f>VLOOKUP($B$11,ABONE1,4,FALSE)</f>
        <v>52373</v>
      </c>
      <c r="E65" s="29">
        <f>VLOOKUP($B$11,ABONE1,5,FALSE)</f>
        <v>53288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456</v>
      </c>
      <c r="J65" s="29">
        <f>VLOOKUP($B$11,ABONE1,10,FALSE)</f>
        <v>5721</v>
      </c>
      <c r="K65" s="29">
        <f>VLOOKUP($B$11,ABONE1,11,FALSE)</f>
        <v>6177</v>
      </c>
      <c r="L65" s="29">
        <f>VLOOKUP($B$11,ABONE1,12,FALSE)</f>
        <v>59465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90" zoomScaleNormal="90" workbookViewId="0">
      <selection activeCell="B11" sqref="B11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</v>
      </c>
      <c r="D15" s="30">
        <f t="shared" ref="D15:D24" si="1">(SUMIFS(KENTSELAG2,KAYNAK,A15,SEBEP,B15,SÜRE,"Uzun",BİLDİRİM,"Bildirimsiz",İL,$B$10)/VLOOKUP($B$10,ABONE1,4,FALSE))*60</f>
        <v>0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0</v>
      </c>
      <c r="D29" s="30">
        <f>(SUMIFS(KENTSELAG2,KAYNAK,A29,SEBEP,B29,SÜRE,"Uzun",BİLDİRİM,"Bildirimli",İL,$B$10)/VLOOKUP($B$10,ABONE1,4,FALSE))*60</f>
        <v>0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0</v>
      </c>
      <c r="F29" s="30">
        <f>(SUMIFS(KENTALTIOG2,KAYNAK,A29,SEBEP,B29,SÜRE,"Uzun",BİLDİRİM,"Bildirimli",İL,$B$10)/VLOOKUP($B$10,ABONE1,6,FALSE))*60</f>
        <v>0</v>
      </c>
      <c r="G29" s="30">
        <f>(SUMIFS(KENTALTIAG2,KAYNAK,A29,SEBEP,B29,SÜRE,"Uzun",BİLDİRİM,"Bildirimli",İL,$B$10)/VLOOKUP($B$10,ABONE1,7,FALSE))*60</f>
        <v>0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0</v>
      </c>
      <c r="I29" s="30">
        <f>(SUMIFS(KIRSALOG2,KAYNAK,A29,SEBEP,B29,SÜRE,"Uzun",BİLDİRİM,"Bildirimli",İL,$B$10)/VLOOKUP($B$10,ABONE1,9,FALSE))*60</f>
        <v>0</v>
      </c>
      <c r="J29" s="30">
        <f>(SUMIFS(KIRSALAG2,KAYNAK,A29,SEBEP,B29,SÜRE,"Uzun",BİLDİRİM,"Bildirimli",İL,$B$10)/VLOOKUP($B$10,ABONE1,10,FALSE))*60</f>
        <v>0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0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0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0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0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0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</v>
      </c>
      <c r="D36" s="30">
        <f t="shared" ref="D36:D45" si="13">(SUMIFS(KENTSELAG1,KAYNAK,A36,SEBEP,B36,SÜRE,"Uzun",BİLDİRİM,"Bildirimsiz",İL,$B$10)/VLOOKUP($B$10,ABONE1,4,FALSE))</f>
        <v>0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</v>
      </c>
      <c r="D50" s="30">
        <f>(SUMIFS(KENTSELAG1,KAYNAK,A50,SEBEP,B50,SÜRE,"Uzun",BİLDİRİM,"Bildirimli",İL,$B$10)/VLOOKUP($B$10,ABONE1,4,FALSE))</f>
        <v>0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</v>
      </c>
      <c r="F50" s="30">
        <f>(SUMIFS(KENTALTIOG1,KAYNAK,A50,SEBEP,B50,SÜRE,"Uzun",BİLDİRİM,"Bildirimli",İL,$B$10)/VLOOKUP($B$10,ABONE1,6,FALSE))</f>
        <v>0</v>
      </c>
      <c r="G50" s="30">
        <f>(SUMIFS(KENTALTIAG1,KAYNAK,A50,SEBEP,B50,SÜRE,"Uzun",BİLDİRİM,"Bildirimli",İL,$B$10)/VLOOKUP($B$10,ABONE1,7,FALSE))</f>
        <v>0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</v>
      </c>
      <c r="I50" s="30">
        <f>(SUMIFS(KIRSALOG1,KAYNAK,A50,SEBEP,B50,SÜRE,"Uzun",BİLDİRİM,"Bildirimli",İL,$B$10)/VLOOKUP($B$10,ABONE1,9,FALSE))</f>
        <v>0</v>
      </c>
      <c r="J50" s="30">
        <f>(SUMIFS(KIRSALAG1,KAYNAK,A50,SEBEP,B50,SÜRE,"Uzun",BİLDİRİM,"Bildirimli",İL,$B$10)/VLOOKUP($B$10,ABONE1,10,FALSE))</f>
        <v>0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0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0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0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0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0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0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(SUMIFS(KENTSELOG1,KAYNAK,A58,SÜRE,"Kısa",İL,$B$10)/VLOOKUP($B$10,ABONE1,3,FALSE))</f>
        <v>0</v>
      </c>
      <c r="D58" s="30">
        <f>(SUMIFS(KENTSELAG1,KAYNAK,A58,SÜRE,"Kısa",İL,$B$10)/VLOOKUP($B$10,ABONE1,4,FALSE))</f>
        <v>0</v>
      </c>
      <c r="E58" s="30">
        <f>(SUMIFS(KENTSELOG1,KAYNAK,A58,SÜRE,"Kısa",İL,$B$10)+SUMIFS(KENTSELAG1,KAYNAK,A58,SÜRE,"Kısa",İL,$B$10))/VLOOKUP($B$10,ABONE1,5,FALSE)</f>
        <v>0</v>
      </c>
      <c r="F58" s="30">
        <f>(SUMIFS(KENTALTIOG1,KAYNAK,A58,SÜRE,"Kısa",İL,$B$10)/VLOOKUP($B$10,ABONE1,6,FALSE))</f>
        <v>0</v>
      </c>
      <c r="G58" s="30">
        <f>(SUMIFS(KENTALTIAG1,KAYNAK,A58,SÜRE,"Kısa",İL,$B$10)/VLOOKUP($B$10,ABONE1,7,FALSE))</f>
        <v>0</v>
      </c>
      <c r="H58" s="30">
        <f>(SUMIFS(KENTALTIOG1,KAYNAK,A58,SÜRE,"Kısa",İL,$B$10)+SUMIFS(KENTALTIAG1,KAYNAK,A58,SÜRE,"Kısa",İL,$B$10))/VLOOKUP($B$10,ABONE1,8,FALSE)</f>
        <v>0</v>
      </c>
      <c r="I58" s="30">
        <f>(SUMIFS(KIRSALOG1,KAYNAK,A58,SÜRE,"Kısa",İL,$B$10)/VLOOKUP($B$10,ABONE1,9,FALSE))</f>
        <v>0</v>
      </c>
      <c r="J58" s="30">
        <f>(SUMIFS(KIRSALAG1,KAYNAK,A58,SÜRE,"Kısa",İL,$B$10)/VLOOKUP($B$10,ABONE1,10,FALSE))</f>
        <v>0</v>
      </c>
      <c r="K58" s="30">
        <f>(SUMIFS(KIRSALOG1,KAYNAK,A58,SÜRE,"Kısa",İL,$B$10)+SUMIFS(KIRSALAG1,KAYNAK,A58,SÜRE,"Kısa",İL,$B$10))/VLOOKUP($B$10,ABONE1,11,FALSE)</f>
        <v>0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VLOOKUP($B$10,ABONE1,3,FALSE)</f>
        <v>15993</v>
      </c>
      <c r="D65" s="29">
        <f>VLOOKUP($B$10,ABONE1,4,FALSE)</f>
        <v>2450175</v>
      </c>
      <c r="E65" s="29">
        <f>VLOOKUP($B$10,ABONE1,5,FALSE)</f>
        <v>2466168</v>
      </c>
      <c r="F65" s="29">
        <f>VLOOKUP($B$10,ABONE1,6,FALSE)</f>
        <v>1872</v>
      </c>
      <c r="G65" s="29">
        <f>VLOOKUP($B$10,ABONE1,7,FALSE)</f>
        <v>190410</v>
      </c>
      <c r="H65" s="29">
        <f>VLOOKUP($B$10,ABONE1,8,FALSE)</f>
        <v>192282</v>
      </c>
      <c r="I65" s="29">
        <f>VLOOKUP($B$10,ABONE1,9,FALSE)</f>
        <v>2058</v>
      </c>
      <c r="J65" s="29">
        <f>VLOOKUP($B$10,ABONE1,10,FALSE)</f>
        <v>76354</v>
      </c>
      <c r="K65" s="29">
        <f>VLOOKUP($B$10,ABONE1,11,FALSE)</f>
        <v>78412</v>
      </c>
      <c r="L65" s="29">
        <f>VLOOKUP($B$10,ABONE1,12,FALSE)</f>
        <v>2736862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103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542</v>
      </c>
      <c r="G65" s="29">
        <f>VLOOKUP($B$11,ABONE1,7,FALSE)</f>
        <v>56680</v>
      </c>
      <c r="H65" s="29">
        <f>VLOOKUP($B$11,ABONE1,8,FALSE)</f>
        <v>57222</v>
      </c>
      <c r="I65" s="29">
        <f>VLOOKUP($B$11,ABONE1,9,FALSE)</f>
        <v>196</v>
      </c>
      <c r="J65" s="29">
        <f>VLOOKUP($B$11,ABONE1,10,FALSE)</f>
        <v>3460</v>
      </c>
      <c r="K65" s="29">
        <f>VLOOKUP($B$11,ABONE1,11,FALSE)</f>
        <v>3656</v>
      </c>
      <c r="L65" s="29">
        <f>VLOOKUP($B$11,ABONE1,12,FALSE)</f>
        <v>60878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104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80</v>
      </c>
      <c r="G65" s="29">
        <f>VLOOKUP($B$11,ABONE1,7,FALSE)</f>
        <v>16918</v>
      </c>
      <c r="H65" s="29">
        <f>VLOOKUP($B$11,ABONE1,8,FALSE)</f>
        <v>16998</v>
      </c>
      <c r="I65" s="29">
        <f>VLOOKUP($B$11,ABONE1,9,FALSE)</f>
        <v>55</v>
      </c>
      <c r="J65" s="29">
        <f>VLOOKUP($B$11,ABONE1,10,FALSE)</f>
        <v>10620</v>
      </c>
      <c r="K65" s="29">
        <f>VLOOKUP($B$11,ABONE1,11,FALSE)</f>
        <v>10675</v>
      </c>
      <c r="L65" s="29">
        <f>VLOOKUP($B$11,ABONE1,12,FALSE)</f>
        <v>27673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105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50</v>
      </c>
      <c r="G65" s="29">
        <f>VLOOKUP($B$11,ABONE1,7,FALSE)</f>
        <v>9036</v>
      </c>
      <c r="H65" s="29">
        <f>VLOOKUP($B$11,ABONE1,8,FALSE)</f>
        <v>9086</v>
      </c>
      <c r="I65" s="29">
        <f>VLOOKUP($B$11,ABONE1,9,FALSE)</f>
        <v>3</v>
      </c>
      <c r="J65" s="29">
        <f>VLOOKUP($B$11,ABONE1,10,FALSE)</f>
        <v>1479</v>
      </c>
      <c r="K65" s="29">
        <f>VLOOKUP($B$11,ABONE1,11,FALSE)</f>
        <v>1482</v>
      </c>
      <c r="L65" s="29">
        <f>VLOOKUP($B$11,ABONE1,12,FALSE)</f>
        <v>10568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106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73</v>
      </c>
      <c r="D65" s="29">
        <f>VLOOKUP($B$11,ABONE1,4,FALSE)</f>
        <v>144667</v>
      </c>
      <c r="E65" s="29">
        <f>VLOOKUP($B$11,ABONE1,5,FALSE)</f>
        <v>144740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144740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107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48</v>
      </c>
      <c r="D65" s="29">
        <f>VLOOKUP($B$11,ABONE1,4,FALSE)</f>
        <v>42456</v>
      </c>
      <c r="E65" s="29">
        <f>VLOOKUP($B$11,ABONE1,5,FALSE)</f>
        <v>42504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42504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108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1694</v>
      </c>
      <c r="D65" s="29">
        <f>VLOOKUP($B$11,ABONE1,4,FALSE)</f>
        <v>101662</v>
      </c>
      <c r="E65" s="29">
        <f>VLOOKUP($B$11,ABONE1,5,FALSE)</f>
        <v>103356</v>
      </c>
      <c r="F65" s="29">
        <f>VLOOKUP($B$11,ABONE1,6,FALSE)</f>
        <v>606</v>
      </c>
      <c r="G65" s="29">
        <f>VLOOKUP($B$11,ABONE1,7,FALSE)</f>
        <v>5494</v>
      </c>
      <c r="H65" s="29">
        <f>VLOOKUP($B$11,ABONE1,8,FALSE)</f>
        <v>6100</v>
      </c>
      <c r="I65" s="29">
        <f>VLOOKUP($B$11,ABONE1,9,FALSE)</f>
        <v>837</v>
      </c>
      <c r="J65" s="29">
        <f>VLOOKUP($B$11,ABONE1,10,FALSE)</f>
        <v>15732</v>
      </c>
      <c r="K65" s="29">
        <f>VLOOKUP($B$11,ABONE1,11,FALSE)</f>
        <v>16569</v>
      </c>
      <c r="L65" s="29">
        <f>VLOOKUP($B$11,ABONE1,12,FALSE)</f>
        <v>126025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109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1336</v>
      </c>
      <c r="D65" s="29">
        <f>VLOOKUP($B$11,ABONE1,4,FALSE)</f>
        <v>49263</v>
      </c>
      <c r="E65" s="29">
        <f>VLOOKUP($B$11,ABONE1,5,FALSE)</f>
        <v>50599</v>
      </c>
      <c r="F65" s="29">
        <f>VLOOKUP($B$11,ABONE1,6,FALSE)</f>
        <v>89</v>
      </c>
      <c r="G65" s="29">
        <f>VLOOKUP($B$11,ABONE1,7,FALSE)</f>
        <v>4322</v>
      </c>
      <c r="H65" s="29">
        <f>VLOOKUP($B$11,ABONE1,8,FALSE)</f>
        <v>4411</v>
      </c>
      <c r="I65" s="29">
        <f>VLOOKUP($B$11,ABONE1,9,FALSE)</f>
        <v>286</v>
      </c>
      <c r="J65" s="29">
        <f>VLOOKUP($B$11,ABONE1,10,FALSE)</f>
        <v>8128</v>
      </c>
      <c r="K65" s="29">
        <f>VLOOKUP($B$11,ABONE1,11,FALSE)</f>
        <v>8414</v>
      </c>
      <c r="L65" s="29">
        <f>VLOOKUP($B$11,ABONE1,12,FALSE)</f>
        <v>63424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110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31</v>
      </c>
      <c r="G65" s="29">
        <f>VLOOKUP($B$11,ABONE1,7,FALSE)</f>
        <v>14265</v>
      </c>
      <c r="H65" s="29">
        <f>VLOOKUP($B$11,ABONE1,8,FALSE)</f>
        <v>14296</v>
      </c>
      <c r="I65" s="29">
        <f>VLOOKUP($B$11,ABONE1,9,FALSE)</f>
        <v>115</v>
      </c>
      <c r="J65" s="29">
        <f>VLOOKUP($B$11,ABONE1,10,FALSE)</f>
        <v>11028</v>
      </c>
      <c r="K65" s="29">
        <f>VLOOKUP($B$11,ABONE1,11,FALSE)</f>
        <v>11143</v>
      </c>
      <c r="L65" s="29">
        <f>VLOOKUP($B$11,ABONE1,12,FALSE)</f>
        <v>25439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111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63</v>
      </c>
      <c r="G65" s="29">
        <f>VLOOKUP($B$11,ABONE1,7,FALSE)</f>
        <v>12206</v>
      </c>
      <c r="H65" s="29">
        <f>VLOOKUP($B$11,ABONE1,8,FALSE)</f>
        <v>12269</v>
      </c>
      <c r="I65" s="29">
        <f>VLOOKUP($B$11,ABONE1,9,FALSE)</f>
        <v>116</v>
      </c>
      <c r="J65" s="29">
        <f>VLOOKUP($B$11,ABONE1,10,FALSE)</f>
        <v>11145</v>
      </c>
      <c r="K65" s="29">
        <f>VLOOKUP($B$11,ABONE1,11,FALSE)</f>
        <v>11261</v>
      </c>
      <c r="L65" s="29">
        <f>VLOOKUP($B$11,ABONE1,12,FALSE)</f>
        <v>23530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112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1118</v>
      </c>
      <c r="G65" s="29">
        <f>VLOOKUP($B$11,ABONE1,7,FALSE)</f>
        <v>17733</v>
      </c>
      <c r="H65" s="29">
        <f>VLOOKUP($B$11,ABONE1,8,FALSE)</f>
        <v>18851</v>
      </c>
      <c r="I65" s="29">
        <f>VLOOKUP($B$11,ABONE1,9,FALSE)</f>
        <v>293</v>
      </c>
      <c r="J65" s="29">
        <f>VLOOKUP($B$11,ABONE1,10,FALSE)</f>
        <v>7700</v>
      </c>
      <c r="K65" s="29">
        <f>VLOOKUP($B$11,ABONE1,11,FALSE)</f>
        <v>7993</v>
      </c>
      <c r="L65" s="29">
        <f>VLOOKUP($B$11,ABONE1,12,FALSE)</f>
        <v>26844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90" zoomScaleNormal="90" workbookViewId="0">
      <selection activeCell="B11" sqref="B11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</v>
      </c>
      <c r="D15" s="30">
        <f t="shared" ref="D15:D24" si="1">(SUMIFS(KENTSELAG2,KAYNAK,A15,SEBEP,B15,SÜRE,"Uzun",BİLDİRİM,"Bildirimsiz",İL,$B$10)/VLOOKUP($B$10,ABONE1,4,FALSE))*60</f>
        <v>0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f t="shared" si="3"/>
        <v>0</v>
      </c>
      <c r="G17" s="30">
        <f t="shared" si="4"/>
        <v>0</v>
      </c>
      <c r="H17" s="30">
        <f t="shared" si="5"/>
        <v>0</v>
      </c>
      <c r="I17" s="30">
        <f t="shared" si="6"/>
        <v>0</v>
      </c>
      <c r="J17" s="30">
        <f t="shared" si="7"/>
        <v>0</v>
      </c>
      <c r="K17" s="30">
        <f t="shared" si="8"/>
        <v>0</v>
      </c>
      <c r="L17" s="30">
        <f t="shared" si="9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f t="shared" si="3"/>
        <v>0</v>
      </c>
      <c r="G21" s="30">
        <f t="shared" si="4"/>
        <v>0</v>
      </c>
      <c r="H21" s="30">
        <f t="shared" si="5"/>
        <v>0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10">SUM(D15:D24)</f>
        <v>0</v>
      </c>
      <c r="E25" s="30">
        <f t="shared" si="10"/>
        <v>0</v>
      </c>
      <c r="F25" s="30">
        <f t="shared" si="10"/>
        <v>0</v>
      </c>
      <c r="G25" s="30">
        <f t="shared" si="10"/>
        <v>0</v>
      </c>
      <c r="H25" s="30">
        <f t="shared" si="10"/>
        <v>0</v>
      </c>
      <c r="I25" s="30">
        <f t="shared" si="10"/>
        <v>0</v>
      </c>
      <c r="J25" s="30">
        <f t="shared" si="10"/>
        <v>0</v>
      </c>
      <c r="K25" s="30">
        <f t="shared" si="10"/>
        <v>0</v>
      </c>
      <c r="L25" s="30">
        <f t="shared" si="10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0</v>
      </c>
      <c r="D29" s="30">
        <f>(SUMIFS(KENTSELAG2,KAYNAK,A29,SEBEP,B29,SÜRE,"Uzun",BİLDİRİM,"Bildirimli",İL,$B$10)/VLOOKUP($B$10,ABONE1,4,FALSE))*60</f>
        <v>0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0</v>
      </c>
      <c r="F29" s="30">
        <f>(SUMIFS(KENTALTIOG2,KAYNAK,A29,SEBEP,B29,SÜRE,"Uzun",BİLDİRİM,"Bildirimli",İL,$B$10)/VLOOKUP($B$10,ABONE1,6,FALSE))*60</f>
        <v>0</v>
      </c>
      <c r="G29" s="30">
        <f>(SUMIFS(KENTALTIAG2,KAYNAK,A29,SEBEP,B29,SÜRE,"Uzun",BİLDİRİM,"Bildirimli",İL,$B$10)/VLOOKUP($B$10,ABONE1,7,FALSE))*60</f>
        <v>0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0</v>
      </c>
      <c r="I29" s="30">
        <f>(SUMIFS(KIRSALOG2,KAYNAK,A29,SEBEP,B29,SÜRE,"Uzun",BİLDİRİM,"Bildirimli",İL,$B$10)/VLOOKUP($B$10,ABONE1,9,FALSE))*60</f>
        <v>0</v>
      </c>
      <c r="J29" s="30">
        <f>(SUMIFS(KIRSALAG2,KAYNAK,A29,SEBEP,B29,SÜRE,"Uzun",BİLDİRİM,"Bildirimli",İL,$B$10)/VLOOKUP($B$10,ABONE1,10,FALSE))*60</f>
        <v>0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0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0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0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0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0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</v>
      </c>
      <c r="D36" s="30">
        <f t="shared" ref="D36:D45" si="13">(SUMIFS(KENTSELAG1,KAYNAK,A36,SEBEP,B36,SÜRE,"Uzun",BİLDİRİM,"Bildirimsiz",İL,$B$10)/VLOOKUP($B$10,ABONE1,4,FALSE))</f>
        <v>0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12"/>
        <v>0</v>
      </c>
      <c r="D38" s="30">
        <f t="shared" si="13"/>
        <v>0</v>
      </c>
      <c r="E38" s="30">
        <f t="shared" si="14"/>
        <v>0</v>
      </c>
      <c r="F38" s="30">
        <f t="shared" si="15"/>
        <v>0</v>
      </c>
      <c r="G38" s="30">
        <f t="shared" si="16"/>
        <v>0</v>
      </c>
      <c r="H38" s="30">
        <f t="shared" si="17"/>
        <v>0</v>
      </c>
      <c r="I38" s="30">
        <f t="shared" si="18"/>
        <v>0</v>
      </c>
      <c r="J38" s="30">
        <f t="shared" si="19"/>
        <v>0</v>
      </c>
      <c r="K38" s="30">
        <f t="shared" si="20"/>
        <v>0</v>
      </c>
      <c r="L38" s="30">
        <f t="shared" si="21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12"/>
        <v>0</v>
      </c>
      <c r="D42" s="30">
        <f t="shared" si="13"/>
        <v>0</v>
      </c>
      <c r="E42" s="30">
        <f t="shared" si="14"/>
        <v>0</v>
      </c>
      <c r="F42" s="30">
        <f t="shared" si="15"/>
        <v>0</v>
      </c>
      <c r="G42" s="30">
        <f t="shared" si="16"/>
        <v>0</v>
      </c>
      <c r="H42" s="30">
        <f t="shared" si="17"/>
        <v>0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22">SUM(D36:D45)</f>
        <v>0</v>
      </c>
      <c r="E46" s="30">
        <f t="shared" si="22"/>
        <v>0</v>
      </c>
      <c r="F46" s="30">
        <f t="shared" si="22"/>
        <v>0</v>
      </c>
      <c r="G46" s="30">
        <f t="shared" si="22"/>
        <v>0</v>
      </c>
      <c r="H46" s="30">
        <f t="shared" si="22"/>
        <v>0</v>
      </c>
      <c r="I46" s="30">
        <f t="shared" si="22"/>
        <v>0</v>
      </c>
      <c r="J46" s="30">
        <f t="shared" si="22"/>
        <v>0</v>
      </c>
      <c r="K46" s="30">
        <f t="shared" si="22"/>
        <v>0</v>
      </c>
      <c r="L46" s="30">
        <f t="shared" si="22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</v>
      </c>
      <c r="D50" s="30">
        <f>(SUMIFS(KENTSELAG1,KAYNAK,A50,SEBEP,B50,SÜRE,"Uzun",BİLDİRİM,"Bildirimli",İL,$B$10)/VLOOKUP($B$10,ABONE1,4,FALSE))</f>
        <v>0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</v>
      </c>
      <c r="F50" s="30">
        <f>(SUMIFS(KENTALTIOG1,KAYNAK,A50,SEBEP,B50,SÜRE,"Uzun",BİLDİRİM,"Bildirimli",İL,$B$10)/VLOOKUP($B$10,ABONE1,6,FALSE))</f>
        <v>0</v>
      </c>
      <c r="G50" s="30">
        <f>(SUMIFS(KENTALTIAG1,KAYNAK,A50,SEBEP,B50,SÜRE,"Uzun",BİLDİRİM,"Bildirimli",İL,$B$10)/VLOOKUP($B$10,ABONE1,7,FALSE))</f>
        <v>0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</v>
      </c>
      <c r="I50" s="30">
        <f>(SUMIFS(KIRSALOG1,KAYNAK,A50,SEBEP,B50,SÜRE,"Uzun",BİLDİRİM,"Bildirimli",İL,$B$10)/VLOOKUP($B$10,ABONE1,9,FALSE))</f>
        <v>0</v>
      </c>
      <c r="J50" s="30">
        <f>(SUMIFS(KIRSALAG1,KAYNAK,A50,SEBEP,B50,SÜRE,"Uzun",BİLDİRİM,"Bildirimli",İL,$B$10)/VLOOKUP($B$10,ABONE1,10,FALSE))</f>
        <v>0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0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0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0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0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0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0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(SUMIFS(KENTSELOG1,KAYNAK,A58,SÜRE,"Kısa",İL,$B$10)/VLOOKUP($B$10,ABONE1,3,FALSE))</f>
        <v>0</v>
      </c>
      <c r="D58" s="30">
        <f>(SUMIFS(KENTSELAG1,KAYNAK,A58,SÜRE,"Kısa",İL,$B$10)/VLOOKUP($B$10,ABONE1,4,FALSE))</f>
        <v>0</v>
      </c>
      <c r="E58" s="30">
        <f>(SUMIFS(KENTSELOG1,KAYNAK,A58,SÜRE,"Kısa",İL,$B$10)+SUMIFS(KENTSELAG1,KAYNAK,A58,SÜRE,"Kısa",İL,$B$10))/VLOOKUP($B$10,ABONE1,5,FALSE)</f>
        <v>0</v>
      </c>
      <c r="F58" s="30">
        <f>(SUMIFS(KENTALTIOG1,KAYNAK,A58,SÜRE,"Kısa",İL,$B$10)/VLOOKUP($B$10,ABONE1,6,FALSE))</f>
        <v>0</v>
      </c>
      <c r="G58" s="30">
        <f>(SUMIFS(KENTALTIAG1,KAYNAK,A58,SÜRE,"Kısa",İL,$B$10)/VLOOKUP($B$10,ABONE1,7,FALSE))</f>
        <v>0</v>
      </c>
      <c r="H58" s="30">
        <f>(SUMIFS(KENTALTIOG1,KAYNAK,A58,SÜRE,"Kısa",İL,$B$10)+SUMIFS(KENTALTIAG1,KAYNAK,A58,SÜRE,"Kısa",İL,$B$10))/VLOOKUP($B$10,ABONE1,8,FALSE)</f>
        <v>0</v>
      </c>
      <c r="I58" s="30">
        <f>(SUMIFS(KIRSALOG1,KAYNAK,A58,SÜRE,"Kısa",İL,$B$10)/VLOOKUP($B$10,ABONE1,9,FALSE))</f>
        <v>0</v>
      </c>
      <c r="J58" s="30">
        <f>(SUMIFS(KIRSALAG1,KAYNAK,A58,SÜRE,"Kısa",İL,$B$10)/VLOOKUP($B$10,ABONE1,10,FALSE))</f>
        <v>0</v>
      </c>
      <c r="K58" s="30">
        <f>(SUMIFS(KIRSALOG1,KAYNAK,A58,SÜRE,"Kısa",İL,$B$10)+SUMIFS(KIRSALAG1,KAYNAK,A58,SÜRE,"Kısa",İL,$B$10))/VLOOKUP($B$10,ABONE1,11,FALSE)</f>
        <v>0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VLOOKUP($B$10,ABONE1,3,FALSE)</f>
        <v>13919</v>
      </c>
      <c r="D65" s="29">
        <f>VLOOKUP($B$10,ABONE1,4,FALSE)</f>
        <v>659859</v>
      </c>
      <c r="E65" s="29">
        <f>VLOOKUP($B$10,ABONE1,5,FALSE)</f>
        <v>673778</v>
      </c>
      <c r="F65" s="29">
        <f>VLOOKUP($B$10,ABONE1,6,FALSE)</f>
        <v>3868</v>
      </c>
      <c r="G65" s="29">
        <f>VLOOKUP($B$10,ABONE1,7,FALSE)</f>
        <v>123769</v>
      </c>
      <c r="H65" s="29">
        <f>VLOOKUP($B$10,ABONE1,8,FALSE)</f>
        <v>127637</v>
      </c>
      <c r="I65" s="29">
        <f>VLOOKUP($B$10,ABONE1,9,FALSE)</f>
        <v>4712</v>
      </c>
      <c r="J65" s="29">
        <f>VLOOKUP($B$10,ABONE1,10,FALSE)</f>
        <v>99242</v>
      </c>
      <c r="K65" s="29">
        <f>VLOOKUP($B$10,ABONE1,11,FALSE)</f>
        <v>103954</v>
      </c>
      <c r="L65" s="29">
        <f>VLOOKUP($B$10,ABONE1,12,FALSE)</f>
        <v>905369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113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322</v>
      </c>
      <c r="G65" s="29">
        <f>VLOOKUP($B$11,ABONE1,7,FALSE)</f>
        <v>20795</v>
      </c>
      <c r="H65" s="29">
        <f>VLOOKUP($B$11,ABONE1,8,FALSE)</f>
        <v>21117</v>
      </c>
      <c r="I65" s="29">
        <f>VLOOKUP($B$11,ABONE1,9,FALSE)</f>
        <v>338</v>
      </c>
      <c r="J65" s="29">
        <f>VLOOKUP($B$11,ABONE1,10,FALSE)</f>
        <v>7655</v>
      </c>
      <c r="K65" s="29">
        <f>VLOOKUP($B$11,ABONE1,11,FALSE)</f>
        <v>7993</v>
      </c>
      <c r="L65" s="29">
        <f>VLOOKUP($B$11,ABONE1,12,FALSE)</f>
        <v>29110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114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1628</v>
      </c>
      <c r="D65" s="29">
        <f>VLOOKUP($B$11,ABONE1,4,FALSE)</f>
        <v>89688</v>
      </c>
      <c r="E65" s="29">
        <f>VLOOKUP($B$11,ABONE1,5,FALSE)</f>
        <v>91316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1207</v>
      </c>
      <c r="J65" s="29">
        <f>VLOOKUP($B$11,ABONE1,10,FALSE)</f>
        <v>12398</v>
      </c>
      <c r="K65" s="29">
        <f>VLOOKUP($B$11,ABONE1,11,FALSE)</f>
        <v>13605</v>
      </c>
      <c r="L65" s="29">
        <f>VLOOKUP($B$11,ABONE1,12,FALSE)</f>
        <v>104921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115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512</v>
      </c>
      <c r="G65" s="29">
        <f>VLOOKUP($B$11,ABONE1,7,FALSE)</f>
        <v>15456</v>
      </c>
      <c r="H65" s="29">
        <f>VLOOKUP($B$11,ABONE1,8,FALSE)</f>
        <v>15968</v>
      </c>
      <c r="I65" s="29">
        <f>VLOOKUP($B$11,ABONE1,9,FALSE)</f>
        <v>550</v>
      </c>
      <c r="J65" s="29">
        <f>VLOOKUP($B$11,ABONE1,10,FALSE)</f>
        <v>7545</v>
      </c>
      <c r="K65" s="29">
        <f>VLOOKUP($B$11,ABONE1,11,FALSE)</f>
        <v>8095</v>
      </c>
      <c r="L65" s="29">
        <f>VLOOKUP($B$11,ABONE1,12,FALSE)</f>
        <v>24063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116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1776</v>
      </c>
      <c r="D65" s="29">
        <f>VLOOKUP($B$11,ABONE1,4,FALSE)</f>
        <v>34983</v>
      </c>
      <c r="E65" s="29">
        <f>VLOOKUP($B$11,ABONE1,5,FALSE)</f>
        <v>36759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174</v>
      </c>
      <c r="J65" s="29">
        <f>VLOOKUP($B$11,ABONE1,10,FALSE)</f>
        <v>1561</v>
      </c>
      <c r="K65" s="29">
        <f>VLOOKUP($B$11,ABONE1,11,FALSE)</f>
        <v>1735</v>
      </c>
      <c r="L65" s="29">
        <f>VLOOKUP($B$11,ABONE1,12,FALSE)</f>
        <v>38494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117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</v>
      </c>
      <c r="G65" s="29">
        <f>VLOOKUP($B$11,ABONE1,7,FALSE)</f>
        <v>6875</v>
      </c>
      <c r="H65" s="29">
        <f>VLOOKUP($B$11,ABONE1,8,FALSE)</f>
        <v>6929</v>
      </c>
      <c r="I65" s="29">
        <f>VLOOKUP($B$11,ABONE1,9,FALSE)</f>
        <v>92</v>
      </c>
      <c r="J65" s="29">
        <f>VLOOKUP($B$11,ABONE1,10,FALSE)</f>
        <v>5365</v>
      </c>
      <c r="K65" s="29">
        <f>VLOOKUP($B$11,ABONE1,11,FALSE)</f>
        <v>5457</v>
      </c>
      <c r="L65" s="29">
        <f>VLOOKUP($B$11,ABONE1,12,FALSE)</f>
        <v>12386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118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591</v>
      </c>
      <c r="D65" s="29">
        <f>VLOOKUP($B$11,ABONE1,4,FALSE)</f>
        <v>62202</v>
      </c>
      <c r="E65" s="29">
        <f>VLOOKUP($B$11,ABONE1,5,FALSE)</f>
        <v>62793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118</v>
      </c>
      <c r="J65" s="29">
        <f>VLOOKUP($B$11,ABONE1,10,FALSE)</f>
        <v>2902</v>
      </c>
      <c r="K65" s="29">
        <f>VLOOKUP($B$11,ABONE1,11,FALSE)</f>
        <v>3020</v>
      </c>
      <c r="L65" s="29">
        <f>VLOOKUP($B$11,ABONE1,12,FALSE)</f>
        <v>65813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119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2190</v>
      </c>
      <c r="D65" s="29">
        <f>VLOOKUP($B$11,ABONE1,4,FALSE)</f>
        <v>97616</v>
      </c>
      <c r="E65" s="29">
        <f>VLOOKUP($B$11,ABONE1,5,FALSE)</f>
        <v>99806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64</v>
      </c>
      <c r="J65" s="29">
        <f>VLOOKUP($B$11,ABONE1,10,FALSE)</f>
        <v>1989</v>
      </c>
      <c r="K65" s="29">
        <f>VLOOKUP($B$11,ABONE1,11,FALSE)</f>
        <v>2053</v>
      </c>
      <c r="L65" s="29">
        <f>VLOOKUP($B$11,ABONE1,12,FALSE)</f>
        <v>101859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120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404</v>
      </c>
      <c r="G65" s="29">
        <f>VLOOKUP($B$11,ABONE1,7,FALSE)</f>
        <v>10675</v>
      </c>
      <c r="H65" s="29">
        <f>VLOOKUP($B$11,ABONE1,8,FALSE)</f>
        <v>11079</v>
      </c>
      <c r="I65" s="29">
        <f>VLOOKUP($B$11,ABONE1,9,FALSE)</f>
        <v>345</v>
      </c>
      <c r="J65" s="29">
        <f>VLOOKUP($B$11,ABONE1,10,FALSE)</f>
        <v>718</v>
      </c>
      <c r="K65" s="29">
        <f>VLOOKUP($B$11,ABONE1,11,FALSE)</f>
        <v>1063</v>
      </c>
      <c r="L65" s="29">
        <f>VLOOKUP($B$11,ABONE1,12,FALSE)</f>
        <v>12142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121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533</v>
      </c>
      <c r="G65" s="29">
        <f>VLOOKUP($B$11,ABONE1,7,FALSE)</f>
        <v>8549</v>
      </c>
      <c r="H65" s="29">
        <f>VLOOKUP($B$11,ABONE1,8,FALSE)</f>
        <v>9082</v>
      </c>
      <c r="I65" s="29">
        <f>VLOOKUP($B$11,ABONE1,9,FALSE)</f>
        <v>47</v>
      </c>
      <c r="J65" s="29">
        <f>VLOOKUP($B$11,ABONE1,10,FALSE)</f>
        <v>890</v>
      </c>
      <c r="K65" s="29">
        <f>VLOOKUP($B$11,ABONE1,11,FALSE)</f>
        <v>937</v>
      </c>
      <c r="L65" s="29">
        <f>VLOOKUP($B$11,ABONE1,12,FALSE)</f>
        <v>10019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122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0</v>
      </c>
      <c r="H17" s="30">
        <f t="shared" si="2"/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</v>
      </c>
      <c r="H21" s="30">
        <f t="shared" si="2"/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0</v>
      </c>
      <c r="H38" s="30">
        <f t="shared" si="11"/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</v>
      </c>
      <c r="H42" s="30">
        <f t="shared" si="11"/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136</v>
      </c>
      <c r="G65" s="29">
        <f>VLOOKUP($B$11,ABONE1,7,FALSE)</f>
        <v>7399</v>
      </c>
      <c r="H65" s="29">
        <f>VLOOKUP($B$11,ABONE1,8,FALSE)</f>
        <v>7535</v>
      </c>
      <c r="I65" s="29">
        <f>VLOOKUP($B$11,ABONE1,9,FALSE)</f>
        <v>114</v>
      </c>
      <c r="J65" s="29">
        <f>VLOOKUP($B$11,ABONE1,10,FALSE)</f>
        <v>3329</v>
      </c>
      <c r="K65" s="29">
        <f>VLOOKUP($B$11,ABONE1,11,FALSE)</f>
        <v>3443</v>
      </c>
      <c r="L65" s="29">
        <f>VLOOKUP($B$11,ABONE1,12,FALSE)</f>
        <v>10978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78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720</v>
      </c>
      <c r="D65" s="29">
        <f>VLOOKUP($B$11,ABONE1,4,FALSE)</f>
        <v>260457</v>
      </c>
      <c r="E65" s="29">
        <f>VLOOKUP($B$11,ABONE1,5,FALSE)</f>
        <v>261177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261177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123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2231</v>
      </c>
      <c r="D65" s="29">
        <f>VLOOKUP($B$11,ABONE1,4,FALSE)</f>
        <v>80882</v>
      </c>
      <c r="E65" s="29">
        <f>VLOOKUP($B$11,ABONE1,5,FALSE)</f>
        <v>83113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83113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77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124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f t="shared" si="3"/>
        <v>0</v>
      </c>
      <c r="J17" s="30">
        <f t="shared" si="4"/>
        <v>0</v>
      </c>
      <c r="K17" s="30">
        <f t="shared" si="5"/>
        <v>0</v>
      </c>
      <c r="L17" s="30">
        <f t="shared" si="6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</v>
      </c>
      <c r="K21" s="30">
        <f t="shared" si="5"/>
        <v>0</v>
      </c>
      <c r="L21" s="30">
        <f t="shared" si="6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0</v>
      </c>
      <c r="J25" s="30">
        <f t="shared" si="7"/>
        <v>0</v>
      </c>
      <c r="K25" s="30">
        <f t="shared" si="7"/>
        <v>0</v>
      </c>
      <c r="L25" s="30">
        <f t="shared" si="7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9"/>
        <v>0</v>
      </c>
      <c r="D38" s="30">
        <f t="shared" si="10"/>
        <v>0</v>
      </c>
      <c r="E38" s="30">
        <f t="shared" si="11"/>
        <v>0</v>
      </c>
      <c r="F38" s="30">
        <v>0</v>
      </c>
      <c r="G38" s="30">
        <v>0</v>
      </c>
      <c r="H38" s="30">
        <v>0</v>
      </c>
      <c r="I38" s="30">
        <f t="shared" si="12"/>
        <v>0</v>
      </c>
      <c r="J38" s="30">
        <f t="shared" si="13"/>
        <v>0</v>
      </c>
      <c r="K38" s="30">
        <f t="shared" si="14"/>
        <v>0</v>
      </c>
      <c r="L38" s="30">
        <f t="shared" si="15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9"/>
        <v>0</v>
      </c>
      <c r="D42" s="30">
        <f t="shared" si="10"/>
        <v>0</v>
      </c>
      <c r="E42" s="30">
        <f t="shared" si="11"/>
        <v>0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</v>
      </c>
      <c r="K42" s="30">
        <f t="shared" si="14"/>
        <v>0</v>
      </c>
      <c r="L42" s="30">
        <f t="shared" si="15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</v>
      </c>
      <c r="J46" s="30">
        <f t="shared" si="16"/>
        <v>0</v>
      </c>
      <c r="K46" s="30">
        <f t="shared" si="16"/>
        <v>0</v>
      </c>
      <c r="L46" s="30">
        <f t="shared" si="16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2473</v>
      </c>
      <c r="D65" s="29">
        <f>VLOOKUP($B$11,ABONE1,4,FALSE)</f>
        <v>143563</v>
      </c>
      <c r="E65" s="29">
        <f>VLOOKUP($B$11,ABONE1,5,FALSE)</f>
        <v>146036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16</v>
      </c>
      <c r="J65" s="29">
        <f>VLOOKUP($B$11,ABONE1,10,FALSE)</f>
        <v>1157</v>
      </c>
      <c r="K65" s="29">
        <f>VLOOKUP($B$11,ABONE1,11,FALSE)</f>
        <v>1173</v>
      </c>
      <c r="L65" s="29">
        <f>VLOOKUP($B$11,ABONE1,12,FALSE)</f>
        <v>147209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L55"/>
  <sheetViews>
    <sheetView tabSelected="1" zoomScale="85" zoomScaleNormal="85" workbookViewId="0">
      <selection activeCell="P32" sqref="P32"/>
    </sheetView>
  </sheetViews>
  <sheetFormatPr baseColWidth="10" defaultColWidth="8.83203125" defaultRowHeight="15" x14ac:dyDescent="0.2"/>
  <cols>
    <col min="1" max="1" width="12.6640625" bestFit="1" customWidth="1"/>
    <col min="2" max="2" width="10.33203125" bestFit="1" customWidth="1"/>
    <col min="3" max="3" width="15.5" customWidth="1"/>
    <col min="4" max="5" width="10.1640625" bestFit="1" customWidth="1"/>
    <col min="6" max="6" width="6.83203125" bestFit="1" customWidth="1"/>
    <col min="7" max="7" width="8.83203125" bestFit="1" customWidth="1"/>
    <col min="8" max="8" width="9.1640625" bestFit="1" customWidth="1"/>
    <col min="9" max="9" width="6.83203125" bestFit="1" customWidth="1"/>
    <col min="10" max="10" width="8.83203125" bestFit="1" customWidth="1"/>
    <col min="11" max="12" width="9.1640625" bestFit="1" customWidth="1"/>
  </cols>
  <sheetData>
    <row r="1" spans="1:12" ht="30" x14ac:dyDescent="0.2">
      <c r="C1" s="37" t="s">
        <v>64</v>
      </c>
      <c r="D1" s="37"/>
      <c r="E1" s="37"/>
      <c r="F1" s="37" t="s">
        <v>65</v>
      </c>
      <c r="G1" s="37"/>
      <c r="H1" s="37"/>
      <c r="I1" s="37" t="s">
        <v>66</v>
      </c>
      <c r="J1" s="37"/>
      <c r="K1" s="37"/>
      <c r="L1" s="23" t="s">
        <v>36</v>
      </c>
    </row>
    <row r="2" spans="1:12" ht="15" customHeight="1" x14ac:dyDescent="0.2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x14ac:dyDescent="0.2">
      <c r="A3" s="18" t="s">
        <v>48</v>
      </c>
      <c r="B3" s="18" t="s">
        <v>48</v>
      </c>
      <c r="C3" s="56">
        <f>C4+C5</f>
        <v>29912</v>
      </c>
      <c r="D3" s="56">
        <f>D4+D5</f>
        <v>3110034</v>
      </c>
      <c r="E3" s="56">
        <f>+C3+D3</f>
        <v>3139946</v>
      </c>
      <c r="F3" s="56">
        <f>F4+F5</f>
        <v>5740</v>
      </c>
      <c r="G3" s="56">
        <f>G4+G5</f>
        <v>314179</v>
      </c>
      <c r="H3" s="56">
        <f>+F3+G3</f>
        <v>319919</v>
      </c>
      <c r="I3" s="56">
        <f>I4+I5</f>
        <v>6770</v>
      </c>
      <c r="J3" s="56">
        <f>J4+J5</f>
        <v>175596</v>
      </c>
      <c r="K3" s="56">
        <f>+I3+J3</f>
        <v>182366</v>
      </c>
      <c r="L3" s="18">
        <f>+K3+H3+E3</f>
        <v>3642231</v>
      </c>
    </row>
    <row r="4" spans="1:12" x14ac:dyDescent="0.2">
      <c r="A4" s="18" t="s">
        <v>76</v>
      </c>
      <c r="B4" s="18" t="s">
        <v>49</v>
      </c>
      <c r="C4" s="56">
        <f>SUMIFS(C6:C52,$B$6:$B$52,"İZMİR")</f>
        <v>15993</v>
      </c>
      <c r="D4" s="56">
        <f>SUMIFS(D6:D52,$B$6:$B$52,"İZMİR")</f>
        <v>2450175</v>
      </c>
      <c r="E4" s="56">
        <f>+C4+D4</f>
        <v>2466168</v>
      </c>
      <c r="F4" s="56">
        <f t="shared" ref="F4:J4" si="0">SUMIFS(F6:F52,$B$6:$B$52,"İZMİR")</f>
        <v>1872</v>
      </c>
      <c r="G4" s="56">
        <f t="shared" si="0"/>
        <v>190410</v>
      </c>
      <c r="H4" s="56">
        <f>+G4+F4</f>
        <v>192282</v>
      </c>
      <c r="I4" s="56">
        <f t="shared" si="0"/>
        <v>2058</v>
      </c>
      <c r="J4" s="56">
        <f t="shared" si="0"/>
        <v>76354</v>
      </c>
      <c r="K4" s="56">
        <f>+J4+I4</f>
        <v>78412</v>
      </c>
      <c r="L4" s="18">
        <f>+K4+H4+E4</f>
        <v>2736862</v>
      </c>
    </row>
    <row r="5" spans="1:12" x14ac:dyDescent="0.2">
      <c r="A5" s="18" t="s">
        <v>77</v>
      </c>
      <c r="B5" s="18" t="s">
        <v>50</v>
      </c>
      <c r="C5" s="56">
        <f>SUMIFS(C6:C52,$B$6:$B$52,"MANİSA")</f>
        <v>13919</v>
      </c>
      <c r="D5" s="56">
        <f>SUMIFS(D6:D52,$B$6:$B$52,"MANİSA")</f>
        <v>659859</v>
      </c>
      <c r="E5" s="56">
        <f>+C5+D5</f>
        <v>673778</v>
      </c>
      <c r="F5" s="56">
        <f>SUMIFS(F6:F52,$B$6:$B$52,"MANİSA")</f>
        <v>3868</v>
      </c>
      <c r="G5" s="56">
        <f>SUMIFS(G6:G52,$B$6:$B$52,"MANİSA")</f>
        <v>123769</v>
      </c>
      <c r="H5" s="56">
        <f>+G5+F5</f>
        <v>127637</v>
      </c>
      <c r="I5" s="56">
        <f>SUMIFS(I6:I52,$B$6:$B$52,"MANİSA")</f>
        <v>4712</v>
      </c>
      <c r="J5" s="56">
        <f>SUMIFS(J6:J52,$B$6:$B$52,"MANİSA")</f>
        <v>99242</v>
      </c>
      <c r="K5" s="56">
        <f>+J5+I5</f>
        <v>103954</v>
      </c>
      <c r="L5" s="18">
        <f>+K5+H5+E5</f>
        <v>905369</v>
      </c>
    </row>
    <row r="6" spans="1:12" x14ac:dyDescent="0.2">
      <c r="A6" s="18" t="s">
        <v>91</v>
      </c>
      <c r="B6" s="18" t="s">
        <v>76</v>
      </c>
      <c r="C6" s="56">
        <v>603</v>
      </c>
      <c r="D6" s="56">
        <v>44962</v>
      </c>
      <c r="E6" s="56">
        <f>+C6+D6</f>
        <v>45565</v>
      </c>
      <c r="F6" s="56">
        <v>40</v>
      </c>
      <c r="G6" s="56">
        <v>6086</v>
      </c>
      <c r="H6" s="56">
        <v>6126</v>
      </c>
      <c r="I6" s="56">
        <v>37</v>
      </c>
      <c r="J6" s="56">
        <v>354</v>
      </c>
      <c r="K6" s="56">
        <v>391</v>
      </c>
      <c r="L6" s="18">
        <f t="shared" ref="L6:L52" si="1">+K6+H6+E6</f>
        <v>52082</v>
      </c>
    </row>
    <row r="7" spans="1:12" x14ac:dyDescent="0.2">
      <c r="A7" s="18" t="s">
        <v>107</v>
      </c>
      <c r="B7" s="18" t="s">
        <v>76</v>
      </c>
      <c r="C7" s="56">
        <v>48</v>
      </c>
      <c r="D7" s="56">
        <v>42456</v>
      </c>
      <c r="E7" s="56">
        <f t="shared" ref="E7:E52" si="2">+C7+D7</f>
        <v>42504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18">
        <f t="shared" si="1"/>
        <v>42504</v>
      </c>
    </row>
    <row r="8" spans="1:12" x14ac:dyDescent="0.2">
      <c r="A8" s="18" t="s">
        <v>94</v>
      </c>
      <c r="B8" s="18" t="s">
        <v>76</v>
      </c>
      <c r="C8" s="56">
        <v>401</v>
      </c>
      <c r="D8" s="56">
        <v>20270</v>
      </c>
      <c r="E8" s="56">
        <f t="shared" si="2"/>
        <v>20671</v>
      </c>
      <c r="F8" s="56">
        <v>57</v>
      </c>
      <c r="G8" s="56">
        <v>6424</v>
      </c>
      <c r="H8" s="56">
        <v>6481</v>
      </c>
      <c r="I8" s="56">
        <v>66</v>
      </c>
      <c r="J8" s="56">
        <v>3727</v>
      </c>
      <c r="K8" s="56">
        <v>3793</v>
      </c>
      <c r="L8" s="18">
        <f t="shared" si="1"/>
        <v>30945</v>
      </c>
    </row>
    <row r="9" spans="1:12" x14ac:dyDescent="0.2">
      <c r="A9" s="18" t="s">
        <v>106</v>
      </c>
      <c r="B9" s="18" t="s">
        <v>76</v>
      </c>
      <c r="C9" s="56">
        <v>73</v>
      </c>
      <c r="D9" s="56">
        <v>144667</v>
      </c>
      <c r="E9" s="56">
        <f t="shared" si="2"/>
        <v>144740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18">
        <f t="shared" si="1"/>
        <v>144740</v>
      </c>
    </row>
    <row r="10" spans="1:12" x14ac:dyDescent="0.2">
      <c r="A10" s="18" t="s">
        <v>90</v>
      </c>
      <c r="B10" s="18" t="s">
        <v>76</v>
      </c>
      <c r="C10" s="56">
        <v>470</v>
      </c>
      <c r="D10" s="56">
        <v>50663</v>
      </c>
      <c r="E10" s="56">
        <f t="shared" si="2"/>
        <v>51133</v>
      </c>
      <c r="F10" s="56">
        <v>61</v>
      </c>
      <c r="G10" s="56">
        <v>1834</v>
      </c>
      <c r="H10" s="56">
        <v>1895</v>
      </c>
      <c r="I10" s="56">
        <v>579</v>
      </c>
      <c r="J10" s="56">
        <v>18349</v>
      </c>
      <c r="K10" s="56">
        <v>18928</v>
      </c>
      <c r="L10" s="18">
        <f t="shared" si="1"/>
        <v>71956</v>
      </c>
    </row>
    <row r="11" spans="1:12" x14ac:dyDescent="0.2">
      <c r="A11" s="18" t="s">
        <v>105</v>
      </c>
      <c r="B11" s="18" t="s">
        <v>76</v>
      </c>
      <c r="C11" s="56">
        <v>0</v>
      </c>
      <c r="D11" s="56">
        <v>0</v>
      </c>
      <c r="E11" s="56">
        <f t="shared" si="2"/>
        <v>0</v>
      </c>
      <c r="F11" s="56">
        <v>50</v>
      </c>
      <c r="G11" s="56">
        <v>9036</v>
      </c>
      <c r="H11" s="56">
        <v>9086</v>
      </c>
      <c r="I11" s="56">
        <v>3</v>
      </c>
      <c r="J11" s="56">
        <v>1479</v>
      </c>
      <c r="K11" s="56">
        <v>1482</v>
      </c>
      <c r="L11" s="18">
        <f t="shared" si="1"/>
        <v>10568</v>
      </c>
    </row>
    <row r="12" spans="1:12" x14ac:dyDescent="0.2">
      <c r="A12" s="18" t="s">
        <v>79</v>
      </c>
      <c r="B12" s="18" t="s">
        <v>76</v>
      </c>
      <c r="C12" s="56">
        <v>1190</v>
      </c>
      <c r="D12" s="56">
        <v>261571</v>
      </c>
      <c r="E12" s="56">
        <f t="shared" si="2"/>
        <v>262761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18">
        <f t="shared" si="1"/>
        <v>262761</v>
      </c>
    </row>
    <row r="13" spans="1:12" x14ac:dyDescent="0.2">
      <c r="A13" s="18" t="s">
        <v>80</v>
      </c>
      <c r="B13" s="18" t="s">
        <v>76</v>
      </c>
      <c r="C13" s="56">
        <v>317</v>
      </c>
      <c r="D13" s="56">
        <v>280841</v>
      </c>
      <c r="E13" s="56">
        <f t="shared" si="2"/>
        <v>281158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18">
        <f t="shared" si="1"/>
        <v>281158</v>
      </c>
    </row>
    <row r="14" spans="1:12" x14ac:dyDescent="0.2">
      <c r="A14" s="18" t="s">
        <v>92</v>
      </c>
      <c r="B14" s="18" t="s">
        <v>76</v>
      </c>
      <c r="C14" s="56">
        <v>0</v>
      </c>
      <c r="D14" s="56">
        <v>0</v>
      </c>
      <c r="E14" s="56">
        <f t="shared" si="2"/>
        <v>0</v>
      </c>
      <c r="F14" s="56">
        <v>450</v>
      </c>
      <c r="G14" s="56">
        <v>51761</v>
      </c>
      <c r="H14" s="56">
        <v>52211</v>
      </c>
      <c r="I14" s="56">
        <v>109</v>
      </c>
      <c r="J14" s="56">
        <v>10406</v>
      </c>
      <c r="K14" s="56">
        <v>10515</v>
      </c>
      <c r="L14" s="18">
        <f t="shared" si="1"/>
        <v>62726</v>
      </c>
    </row>
    <row r="15" spans="1:12" x14ac:dyDescent="0.2">
      <c r="A15" s="18" t="s">
        <v>84</v>
      </c>
      <c r="B15" s="18" t="s">
        <v>76</v>
      </c>
      <c r="C15" s="56">
        <v>169</v>
      </c>
      <c r="D15" s="56">
        <v>110493</v>
      </c>
      <c r="E15" s="56">
        <f t="shared" si="2"/>
        <v>110662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18">
        <f t="shared" si="1"/>
        <v>110662</v>
      </c>
    </row>
    <row r="16" spans="1:12" x14ac:dyDescent="0.2">
      <c r="A16" s="18" t="s">
        <v>103</v>
      </c>
      <c r="B16" s="18" t="s">
        <v>76</v>
      </c>
      <c r="C16" s="56">
        <v>0</v>
      </c>
      <c r="D16" s="56">
        <v>0</v>
      </c>
      <c r="E16" s="56">
        <f t="shared" si="2"/>
        <v>0</v>
      </c>
      <c r="F16" s="56">
        <v>542</v>
      </c>
      <c r="G16" s="56">
        <v>56680</v>
      </c>
      <c r="H16" s="56">
        <v>57222</v>
      </c>
      <c r="I16" s="56">
        <v>196</v>
      </c>
      <c r="J16" s="56">
        <v>3460</v>
      </c>
      <c r="K16" s="56">
        <v>3656</v>
      </c>
      <c r="L16" s="18">
        <f t="shared" si="1"/>
        <v>60878</v>
      </c>
    </row>
    <row r="17" spans="1:12" x14ac:dyDescent="0.2">
      <c r="A17" s="18" t="s">
        <v>97</v>
      </c>
      <c r="B17" s="18" t="s">
        <v>76</v>
      </c>
      <c r="C17" s="56">
        <v>505</v>
      </c>
      <c r="D17" s="56">
        <v>31733</v>
      </c>
      <c r="E17" s="56">
        <f t="shared" si="2"/>
        <v>32238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18">
        <f t="shared" si="1"/>
        <v>32238</v>
      </c>
    </row>
    <row r="18" spans="1:12" x14ac:dyDescent="0.2">
      <c r="A18" s="18" t="s">
        <v>83</v>
      </c>
      <c r="B18" s="18" t="s">
        <v>76</v>
      </c>
      <c r="C18" s="56">
        <v>312</v>
      </c>
      <c r="D18" s="56">
        <v>67390</v>
      </c>
      <c r="E18" s="56">
        <f t="shared" si="2"/>
        <v>67702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18">
        <f t="shared" si="1"/>
        <v>67702</v>
      </c>
    </row>
    <row r="19" spans="1:12" x14ac:dyDescent="0.2">
      <c r="A19" s="18" t="s">
        <v>85</v>
      </c>
      <c r="B19" s="18" t="s">
        <v>76</v>
      </c>
      <c r="C19" s="56">
        <v>110</v>
      </c>
      <c r="D19" s="56">
        <v>21191</v>
      </c>
      <c r="E19" s="56">
        <f t="shared" si="2"/>
        <v>21301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18">
        <f t="shared" si="1"/>
        <v>21301</v>
      </c>
    </row>
    <row r="20" spans="1:12" x14ac:dyDescent="0.2">
      <c r="A20" s="18" t="s">
        <v>86</v>
      </c>
      <c r="B20" s="18" t="s">
        <v>76</v>
      </c>
      <c r="C20" s="56">
        <v>58</v>
      </c>
      <c r="D20" s="56">
        <v>248162</v>
      </c>
      <c r="E20" s="56">
        <f t="shared" si="2"/>
        <v>248220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18">
        <f t="shared" si="1"/>
        <v>248220</v>
      </c>
    </row>
    <row r="21" spans="1:12" x14ac:dyDescent="0.2">
      <c r="A21" s="18" t="s">
        <v>95</v>
      </c>
      <c r="B21" s="18" t="s">
        <v>76</v>
      </c>
      <c r="C21" s="56">
        <v>75</v>
      </c>
      <c r="D21" s="56">
        <v>8084</v>
      </c>
      <c r="E21" s="56">
        <f t="shared" si="2"/>
        <v>8159</v>
      </c>
      <c r="F21" s="56">
        <v>48</v>
      </c>
      <c r="G21" s="56">
        <v>5698</v>
      </c>
      <c r="H21" s="56">
        <v>5746</v>
      </c>
      <c r="I21" s="56">
        <v>71</v>
      </c>
      <c r="J21" s="56">
        <v>2837</v>
      </c>
      <c r="K21" s="56">
        <v>2908</v>
      </c>
      <c r="L21" s="18">
        <f t="shared" si="1"/>
        <v>16813</v>
      </c>
    </row>
    <row r="22" spans="1:12" x14ac:dyDescent="0.2">
      <c r="A22" s="18" t="s">
        <v>81</v>
      </c>
      <c r="B22" s="18" t="s">
        <v>76</v>
      </c>
      <c r="C22" s="56">
        <v>124</v>
      </c>
      <c r="D22" s="56">
        <v>228187</v>
      </c>
      <c r="E22" s="56">
        <f t="shared" si="2"/>
        <v>228311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18">
        <f t="shared" si="1"/>
        <v>228311</v>
      </c>
    </row>
    <row r="23" spans="1:12" x14ac:dyDescent="0.2">
      <c r="A23" s="18" t="s">
        <v>100</v>
      </c>
      <c r="B23" s="18" t="s">
        <v>76</v>
      </c>
      <c r="C23" s="56">
        <v>3039</v>
      </c>
      <c r="D23" s="56">
        <v>66936</v>
      </c>
      <c r="E23" s="56">
        <f t="shared" si="2"/>
        <v>69975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18">
        <f t="shared" si="1"/>
        <v>69975</v>
      </c>
    </row>
    <row r="24" spans="1:12" x14ac:dyDescent="0.2">
      <c r="A24" s="18" t="s">
        <v>98</v>
      </c>
      <c r="B24" s="18" t="s">
        <v>76</v>
      </c>
      <c r="C24" s="56">
        <v>0</v>
      </c>
      <c r="D24" s="56">
        <v>0</v>
      </c>
      <c r="E24" s="56">
        <f t="shared" si="2"/>
        <v>0</v>
      </c>
      <c r="F24" s="56">
        <v>140</v>
      </c>
      <c r="G24" s="56">
        <v>11855</v>
      </c>
      <c r="H24" s="56">
        <v>11995</v>
      </c>
      <c r="I24" s="56">
        <v>106</v>
      </c>
      <c r="J24" s="56">
        <v>4935</v>
      </c>
      <c r="K24" s="56">
        <v>5041</v>
      </c>
      <c r="L24" s="18">
        <f t="shared" si="1"/>
        <v>17036</v>
      </c>
    </row>
    <row r="25" spans="1:12" x14ac:dyDescent="0.2">
      <c r="A25" s="18" t="s">
        <v>104</v>
      </c>
      <c r="B25" s="18" t="s">
        <v>76</v>
      </c>
      <c r="C25" s="56">
        <v>0</v>
      </c>
      <c r="D25" s="56">
        <v>0</v>
      </c>
      <c r="E25" s="56">
        <f t="shared" si="2"/>
        <v>0</v>
      </c>
      <c r="F25" s="56">
        <v>80</v>
      </c>
      <c r="G25" s="56">
        <v>16918</v>
      </c>
      <c r="H25" s="56">
        <v>16998</v>
      </c>
      <c r="I25" s="56">
        <v>55</v>
      </c>
      <c r="J25" s="56">
        <v>10620</v>
      </c>
      <c r="K25" s="56">
        <v>10675</v>
      </c>
      <c r="L25" s="18">
        <f t="shared" si="1"/>
        <v>27673</v>
      </c>
    </row>
    <row r="26" spans="1:12" x14ac:dyDescent="0.2">
      <c r="A26" s="18" t="s">
        <v>78</v>
      </c>
      <c r="B26" s="18" t="s">
        <v>76</v>
      </c>
      <c r="C26" s="56">
        <v>720</v>
      </c>
      <c r="D26" s="56">
        <v>260457</v>
      </c>
      <c r="E26" s="56">
        <f t="shared" si="2"/>
        <v>261177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18">
        <f t="shared" si="1"/>
        <v>261177</v>
      </c>
    </row>
    <row r="27" spans="1:12" x14ac:dyDescent="0.2">
      <c r="A27" s="18" t="s">
        <v>96</v>
      </c>
      <c r="B27" s="18" t="s">
        <v>76</v>
      </c>
      <c r="C27" s="56">
        <v>1308</v>
      </c>
      <c r="D27" s="56">
        <v>78158</v>
      </c>
      <c r="E27" s="56">
        <f t="shared" si="2"/>
        <v>79466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18">
        <f t="shared" si="1"/>
        <v>79466</v>
      </c>
    </row>
    <row r="28" spans="1:12" x14ac:dyDescent="0.2">
      <c r="A28" s="18" t="s">
        <v>101</v>
      </c>
      <c r="B28" s="18" t="s">
        <v>76</v>
      </c>
      <c r="C28" s="56">
        <v>1004</v>
      </c>
      <c r="D28" s="56">
        <v>97766</v>
      </c>
      <c r="E28" s="56">
        <f t="shared" si="2"/>
        <v>98770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18">
        <f t="shared" si="1"/>
        <v>98770</v>
      </c>
    </row>
    <row r="29" spans="1:12" x14ac:dyDescent="0.2">
      <c r="A29" s="18" t="s">
        <v>82</v>
      </c>
      <c r="B29" s="18" t="s">
        <v>76</v>
      </c>
      <c r="C29" s="56">
        <v>72</v>
      </c>
      <c r="D29" s="56">
        <v>40890</v>
      </c>
      <c r="E29" s="56">
        <f t="shared" si="2"/>
        <v>40962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18">
        <f t="shared" si="1"/>
        <v>40962</v>
      </c>
    </row>
    <row r="30" spans="1:12" x14ac:dyDescent="0.2">
      <c r="A30" s="18" t="s">
        <v>89</v>
      </c>
      <c r="B30" s="18" t="s">
        <v>76</v>
      </c>
      <c r="C30" s="56">
        <v>1198</v>
      </c>
      <c r="D30" s="56">
        <v>78383</v>
      </c>
      <c r="E30" s="56">
        <f t="shared" si="2"/>
        <v>79581</v>
      </c>
      <c r="F30" s="56">
        <v>48</v>
      </c>
      <c r="G30" s="56">
        <v>5015</v>
      </c>
      <c r="H30" s="56">
        <v>5063</v>
      </c>
      <c r="I30" s="56">
        <v>256</v>
      </c>
      <c r="J30" s="56">
        <v>11887</v>
      </c>
      <c r="K30" s="56">
        <v>12143</v>
      </c>
      <c r="L30" s="18">
        <f t="shared" si="1"/>
        <v>96787</v>
      </c>
    </row>
    <row r="31" spans="1:12" x14ac:dyDescent="0.2">
      <c r="A31" s="18" t="s">
        <v>88</v>
      </c>
      <c r="B31" s="18" t="s">
        <v>76</v>
      </c>
      <c r="C31" s="56">
        <v>309</v>
      </c>
      <c r="D31" s="56">
        <v>51772</v>
      </c>
      <c r="E31" s="56">
        <f t="shared" si="2"/>
        <v>52081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18">
        <f t="shared" si="1"/>
        <v>52081</v>
      </c>
    </row>
    <row r="32" spans="1:12" x14ac:dyDescent="0.2">
      <c r="A32" s="18" t="s">
        <v>87</v>
      </c>
      <c r="B32" s="18" t="s">
        <v>76</v>
      </c>
      <c r="C32" s="56">
        <v>137</v>
      </c>
      <c r="D32" s="56">
        <v>4247</v>
      </c>
      <c r="E32" s="56">
        <f t="shared" si="2"/>
        <v>4384</v>
      </c>
      <c r="F32" s="56">
        <v>356</v>
      </c>
      <c r="G32" s="56">
        <v>19103</v>
      </c>
      <c r="H32" s="56">
        <v>19459</v>
      </c>
      <c r="I32" s="56">
        <v>92</v>
      </c>
      <c r="J32" s="56">
        <v>1811</v>
      </c>
      <c r="K32" s="56">
        <v>1903</v>
      </c>
      <c r="L32" s="18">
        <f t="shared" si="1"/>
        <v>25746</v>
      </c>
    </row>
    <row r="33" spans="1:12" x14ac:dyDescent="0.2">
      <c r="A33" s="18" t="s">
        <v>102</v>
      </c>
      <c r="B33" s="18" t="s">
        <v>76</v>
      </c>
      <c r="C33" s="56">
        <v>915</v>
      </c>
      <c r="D33" s="56">
        <v>52373</v>
      </c>
      <c r="E33" s="56">
        <f t="shared" si="2"/>
        <v>53288</v>
      </c>
      <c r="F33" s="56">
        <v>0</v>
      </c>
      <c r="G33" s="56">
        <v>0</v>
      </c>
      <c r="H33" s="56">
        <v>0</v>
      </c>
      <c r="I33" s="56">
        <v>456</v>
      </c>
      <c r="J33" s="56">
        <v>5721</v>
      </c>
      <c r="K33" s="56">
        <v>6177</v>
      </c>
      <c r="L33" s="18">
        <f t="shared" si="1"/>
        <v>59465</v>
      </c>
    </row>
    <row r="34" spans="1:12" x14ac:dyDescent="0.2">
      <c r="A34" s="18" t="s">
        <v>99</v>
      </c>
      <c r="B34" s="18" t="s">
        <v>76</v>
      </c>
      <c r="C34" s="56">
        <v>2294</v>
      </c>
      <c r="D34" s="56">
        <v>106798</v>
      </c>
      <c r="E34" s="56">
        <f t="shared" si="2"/>
        <v>109092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18">
        <f t="shared" si="1"/>
        <v>109092</v>
      </c>
    </row>
    <row r="35" spans="1:12" x14ac:dyDescent="0.2">
      <c r="A35" s="18" t="s">
        <v>93</v>
      </c>
      <c r="B35" s="18" t="s">
        <v>76</v>
      </c>
      <c r="C35" s="56">
        <v>542</v>
      </c>
      <c r="D35" s="56">
        <v>51725</v>
      </c>
      <c r="E35" s="56">
        <f t="shared" si="2"/>
        <v>52267</v>
      </c>
      <c r="F35" s="56">
        <v>0</v>
      </c>
      <c r="G35" s="56">
        <v>0</v>
      </c>
      <c r="H35" s="56">
        <v>0</v>
      </c>
      <c r="I35" s="56">
        <v>32</v>
      </c>
      <c r="J35" s="56">
        <v>768</v>
      </c>
      <c r="K35" s="56">
        <v>800</v>
      </c>
      <c r="L35" s="18">
        <f t="shared" si="1"/>
        <v>53067</v>
      </c>
    </row>
    <row r="36" spans="1:12" x14ac:dyDescent="0.2">
      <c r="A36" s="18" t="s">
        <v>120</v>
      </c>
      <c r="B36" s="18" t="s">
        <v>77</v>
      </c>
      <c r="C36" s="56">
        <v>0</v>
      </c>
      <c r="D36" s="56">
        <v>0</v>
      </c>
      <c r="E36" s="56">
        <f t="shared" si="2"/>
        <v>0</v>
      </c>
      <c r="F36" s="56">
        <v>404</v>
      </c>
      <c r="G36" s="56">
        <v>10675</v>
      </c>
      <c r="H36" s="56">
        <v>11079</v>
      </c>
      <c r="I36" s="56">
        <v>345</v>
      </c>
      <c r="J36" s="56">
        <v>718</v>
      </c>
      <c r="K36" s="56">
        <v>1063</v>
      </c>
      <c r="L36" s="18">
        <f t="shared" si="1"/>
        <v>12142</v>
      </c>
    </row>
    <row r="37" spans="1:12" x14ac:dyDescent="0.2">
      <c r="A37" s="18" t="s">
        <v>108</v>
      </c>
      <c r="B37" s="18" t="s">
        <v>77</v>
      </c>
      <c r="C37" s="56">
        <v>1694</v>
      </c>
      <c r="D37" s="56">
        <v>101662</v>
      </c>
      <c r="E37" s="56">
        <f t="shared" si="2"/>
        <v>103356</v>
      </c>
      <c r="F37" s="56">
        <v>606</v>
      </c>
      <c r="G37" s="56">
        <v>5494</v>
      </c>
      <c r="H37" s="56">
        <v>6100</v>
      </c>
      <c r="I37" s="56">
        <v>837</v>
      </c>
      <c r="J37" s="56">
        <v>15732</v>
      </c>
      <c r="K37" s="56">
        <v>16569</v>
      </c>
      <c r="L37" s="18">
        <f t="shared" si="1"/>
        <v>126025</v>
      </c>
    </row>
    <row r="38" spans="1:12" x14ac:dyDescent="0.2">
      <c r="A38" s="18" t="s">
        <v>109</v>
      </c>
      <c r="B38" s="18" t="s">
        <v>77</v>
      </c>
      <c r="C38" s="56">
        <v>1336</v>
      </c>
      <c r="D38" s="56">
        <v>49263</v>
      </c>
      <c r="E38" s="56">
        <f t="shared" si="2"/>
        <v>50599</v>
      </c>
      <c r="F38" s="56">
        <v>89</v>
      </c>
      <c r="G38" s="56">
        <v>4322</v>
      </c>
      <c r="H38" s="56">
        <v>4411</v>
      </c>
      <c r="I38" s="56">
        <v>286</v>
      </c>
      <c r="J38" s="56">
        <v>8128</v>
      </c>
      <c r="K38" s="56">
        <v>8414</v>
      </c>
      <c r="L38" s="18">
        <f t="shared" si="1"/>
        <v>63424</v>
      </c>
    </row>
    <row r="39" spans="1:12" x14ac:dyDescent="0.2">
      <c r="A39" s="18" t="s">
        <v>110</v>
      </c>
      <c r="B39" s="18" t="s">
        <v>77</v>
      </c>
      <c r="C39" s="56">
        <v>0</v>
      </c>
      <c r="D39" s="56">
        <v>0</v>
      </c>
      <c r="E39" s="56">
        <f t="shared" si="2"/>
        <v>0</v>
      </c>
      <c r="F39" s="56">
        <v>31</v>
      </c>
      <c r="G39" s="56">
        <v>14265</v>
      </c>
      <c r="H39" s="56">
        <v>14296</v>
      </c>
      <c r="I39" s="56">
        <v>115</v>
      </c>
      <c r="J39" s="56">
        <v>11028</v>
      </c>
      <c r="K39" s="56">
        <v>11143</v>
      </c>
      <c r="L39" s="18">
        <f t="shared" si="1"/>
        <v>25439</v>
      </c>
    </row>
    <row r="40" spans="1:12" x14ac:dyDescent="0.2">
      <c r="A40" s="18" t="s">
        <v>121</v>
      </c>
      <c r="B40" s="18" t="s">
        <v>77</v>
      </c>
      <c r="C40" s="56">
        <v>0</v>
      </c>
      <c r="D40" s="56">
        <v>0</v>
      </c>
      <c r="E40" s="56">
        <f t="shared" si="2"/>
        <v>0</v>
      </c>
      <c r="F40" s="56">
        <v>533</v>
      </c>
      <c r="G40" s="56">
        <v>8549</v>
      </c>
      <c r="H40" s="56">
        <v>9082</v>
      </c>
      <c r="I40" s="56">
        <v>47</v>
      </c>
      <c r="J40" s="56">
        <v>890</v>
      </c>
      <c r="K40" s="56">
        <v>937</v>
      </c>
      <c r="L40" s="18">
        <f t="shared" si="1"/>
        <v>10019</v>
      </c>
    </row>
    <row r="41" spans="1:12" x14ac:dyDescent="0.2">
      <c r="A41" s="18" t="s">
        <v>111</v>
      </c>
      <c r="B41" s="18" t="s">
        <v>77</v>
      </c>
      <c r="C41" s="56">
        <v>0</v>
      </c>
      <c r="D41" s="56">
        <v>0</v>
      </c>
      <c r="E41" s="56">
        <f t="shared" si="2"/>
        <v>0</v>
      </c>
      <c r="F41" s="56">
        <v>63</v>
      </c>
      <c r="G41" s="56">
        <v>12206</v>
      </c>
      <c r="H41" s="56">
        <v>12269</v>
      </c>
      <c r="I41" s="56">
        <v>116</v>
      </c>
      <c r="J41" s="56">
        <v>11145</v>
      </c>
      <c r="K41" s="56">
        <v>11261</v>
      </c>
      <c r="L41" s="18">
        <f t="shared" si="1"/>
        <v>23530</v>
      </c>
    </row>
    <row r="42" spans="1:12" x14ac:dyDescent="0.2">
      <c r="A42" s="18" t="s">
        <v>112</v>
      </c>
      <c r="B42" s="18" t="s">
        <v>77</v>
      </c>
      <c r="C42" s="56">
        <v>0</v>
      </c>
      <c r="D42" s="56">
        <v>0</v>
      </c>
      <c r="E42" s="56">
        <f t="shared" si="2"/>
        <v>0</v>
      </c>
      <c r="F42" s="56">
        <v>1118</v>
      </c>
      <c r="G42" s="56">
        <v>17733</v>
      </c>
      <c r="H42" s="56">
        <v>18851</v>
      </c>
      <c r="I42" s="56">
        <v>293</v>
      </c>
      <c r="J42" s="56">
        <v>7700</v>
      </c>
      <c r="K42" s="56">
        <v>7993</v>
      </c>
      <c r="L42" s="18">
        <f t="shared" si="1"/>
        <v>26844</v>
      </c>
    </row>
    <row r="43" spans="1:12" x14ac:dyDescent="0.2">
      <c r="A43" s="18" t="s">
        <v>122</v>
      </c>
      <c r="B43" s="18" t="s">
        <v>77</v>
      </c>
      <c r="C43" s="56">
        <v>0</v>
      </c>
      <c r="D43" s="56">
        <v>0</v>
      </c>
      <c r="E43" s="56">
        <f t="shared" si="2"/>
        <v>0</v>
      </c>
      <c r="F43" s="56">
        <v>136</v>
      </c>
      <c r="G43" s="56">
        <v>7399</v>
      </c>
      <c r="H43" s="56">
        <v>7535</v>
      </c>
      <c r="I43" s="56">
        <v>114</v>
      </c>
      <c r="J43" s="56">
        <v>3329</v>
      </c>
      <c r="K43" s="56">
        <v>3443</v>
      </c>
      <c r="L43" s="18">
        <f t="shared" si="1"/>
        <v>10978</v>
      </c>
    </row>
    <row r="44" spans="1:12" x14ac:dyDescent="0.2">
      <c r="A44" s="18" t="s">
        <v>113</v>
      </c>
      <c r="B44" s="18" t="s">
        <v>77</v>
      </c>
      <c r="C44" s="56">
        <v>0</v>
      </c>
      <c r="D44" s="56">
        <v>0</v>
      </c>
      <c r="E44" s="56">
        <f t="shared" si="2"/>
        <v>0</v>
      </c>
      <c r="F44" s="56">
        <v>322</v>
      </c>
      <c r="G44" s="56">
        <v>20795</v>
      </c>
      <c r="H44" s="56">
        <v>21117</v>
      </c>
      <c r="I44" s="56">
        <v>338</v>
      </c>
      <c r="J44" s="56">
        <v>7655</v>
      </c>
      <c r="K44" s="56">
        <v>7993</v>
      </c>
      <c r="L44" s="18">
        <f t="shared" si="1"/>
        <v>29110</v>
      </c>
    </row>
    <row r="45" spans="1:12" x14ac:dyDescent="0.2">
      <c r="A45" s="18" t="s">
        <v>114</v>
      </c>
      <c r="B45" s="18" t="s">
        <v>77</v>
      </c>
      <c r="C45" s="56">
        <v>1628</v>
      </c>
      <c r="D45" s="56">
        <v>89688</v>
      </c>
      <c r="E45" s="56">
        <f t="shared" si="2"/>
        <v>91316</v>
      </c>
      <c r="F45" s="56">
        <v>0</v>
      </c>
      <c r="G45" s="56">
        <v>0</v>
      </c>
      <c r="H45" s="56">
        <v>0</v>
      </c>
      <c r="I45" s="56">
        <v>1207</v>
      </c>
      <c r="J45" s="56">
        <v>12398</v>
      </c>
      <c r="K45" s="56">
        <v>13605</v>
      </c>
      <c r="L45" s="18">
        <f t="shared" si="1"/>
        <v>104921</v>
      </c>
    </row>
    <row r="46" spans="1:12" x14ac:dyDescent="0.2">
      <c r="A46" s="18" t="s">
        <v>115</v>
      </c>
      <c r="B46" s="18" t="s">
        <v>77</v>
      </c>
      <c r="C46" s="56">
        <v>0</v>
      </c>
      <c r="D46" s="56">
        <v>0</v>
      </c>
      <c r="E46" s="56">
        <f t="shared" si="2"/>
        <v>0</v>
      </c>
      <c r="F46" s="56">
        <v>512</v>
      </c>
      <c r="G46" s="56">
        <v>15456</v>
      </c>
      <c r="H46" s="56">
        <v>15968</v>
      </c>
      <c r="I46" s="56">
        <v>550</v>
      </c>
      <c r="J46" s="56">
        <v>7545</v>
      </c>
      <c r="K46" s="56">
        <v>8095</v>
      </c>
      <c r="L46" s="18">
        <f t="shared" si="1"/>
        <v>24063</v>
      </c>
    </row>
    <row r="47" spans="1:12" x14ac:dyDescent="0.2">
      <c r="A47" s="18" t="s">
        <v>116</v>
      </c>
      <c r="B47" s="18" t="s">
        <v>77</v>
      </c>
      <c r="C47" s="56">
        <v>1776</v>
      </c>
      <c r="D47" s="56">
        <v>34983</v>
      </c>
      <c r="E47" s="56">
        <f t="shared" si="2"/>
        <v>36759</v>
      </c>
      <c r="F47" s="56">
        <v>0</v>
      </c>
      <c r="G47" s="56">
        <v>0</v>
      </c>
      <c r="H47" s="56">
        <v>0</v>
      </c>
      <c r="I47" s="56">
        <v>174</v>
      </c>
      <c r="J47" s="56">
        <v>1561</v>
      </c>
      <c r="K47" s="56">
        <v>1735</v>
      </c>
      <c r="L47" s="18">
        <f t="shared" si="1"/>
        <v>38494</v>
      </c>
    </row>
    <row r="48" spans="1:12" x14ac:dyDescent="0.2">
      <c r="A48" s="18" t="s">
        <v>117</v>
      </c>
      <c r="B48" s="18" t="s">
        <v>77</v>
      </c>
      <c r="C48" s="56">
        <v>0</v>
      </c>
      <c r="D48" s="56">
        <v>0</v>
      </c>
      <c r="E48" s="56">
        <f t="shared" si="2"/>
        <v>0</v>
      </c>
      <c r="F48" s="56">
        <v>54</v>
      </c>
      <c r="G48" s="56">
        <v>6875</v>
      </c>
      <c r="H48" s="56">
        <v>6929</v>
      </c>
      <c r="I48" s="56">
        <v>92</v>
      </c>
      <c r="J48" s="56">
        <v>5365</v>
      </c>
      <c r="K48" s="56">
        <v>5457</v>
      </c>
      <c r="L48" s="18">
        <f t="shared" si="1"/>
        <v>12386</v>
      </c>
    </row>
    <row r="49" spans="1:12" x14ac:dyDescent="0.2">
      <c r="A49" s="18" t="s">
        <v>118</v>
      </c>
      <c r="B49" s="18" t="s">
        <v>77</v>
      </c>
      <c r="C49" s="56">
        <v>591</v>
      </c>
      <c r="D49" s="56">
        <v>62202</v>
      </c>
      <c r="E49" s="56">
        <f t="shared" si="2"/>
        <v>62793</v>
      </c>
      <c r="F49" s="56">
        <v>0</v>
      </c>
      <c r="G49" s="56">
        <v>0</v>
      </c>
      <c r="H49" s="56">
        <v>0</v>
      </c>
      <c r="I49" s="56">
        <v>118</v>
      </c>
      <c r="J49" s="56">
        <v>2902</v>
      </c>
      <c r="K49" s="56">
        <v>3020</v>
      </c>
      <c r="L49" s="18">
        <f t="shared" si="1"/>
        <v>65813</v>
      </c>
    </row>
    <row r="50" spans="1:12" x14ac:dyDescent="0.2">
      <c r="A50" s="18" t="s">
        <v>123</v>
      </c>
      <c r="B50" s="18" t="s">
        <v>77</v>
      </c>
      <c r="C50" s="56">
        <v>2231</v>
      </c>
      <c r="D50" s="56">
        <v>80882</v>
      </c>
      <c r="E50" s="56">
        <f t="shared" si="2"/>
        <v>83113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18">
        <f t="shared" si="1"/>
        <v>83113</v>
      </c>
    </row>
    <row r="51" spans="1:12" x14ac:dyDescent="0.2">
      <c r="A51" s="18" t="s">
        <v>119</v>
      </c>
      <c r="B51" s="18" t="s">
        <v>77</v>
      </c>
      <c r="C51" s="56">
        <v>2190</v>
      </c>
      <c r="D51" s="56">
        <v>97616</v>
      </c>
      <c r="E51" s="56">
        <f t="shared" si="2"/>
        <v>99806</v>
      </c>
      <c r="F51" s="56">
        <v>0</v>
      </c>
      <c r="G51" s="56">
        <v>0</v>
      </c>
      <c r="H51" s="56">
        <v>0</v>
      </c>
      <c r="I51" s="56">
        <v>64</v>
      </c>
      <c r="J51" s="56">
        <v>1989</v>
      </c>
      <c r="K51" s="56">
        <v>2053</v>
      </c>
      <c r="L51" s="18">
        <f t="shared" si="1"/>
        <v>101859</v>
      </c>
    </row>
    <row r="52" spans="1:12" x14ac:dyDescent="0.2">
      <c r="A52" s="18" t="s">
        <v>124</v>
      </c>
      <c r="B52" s="18" t="s">
        <v>77</v>
      </c>
      <c r="C52" s="56">
        <v>2473</v>
      </c>
      <c r="D52" s="56">
        <v>143563</v>
      </c>
      <c r="E52" s="56">
        <f t="shared" si="2"/>
        <v>146036</v>
      </c>
      <c r="F52" s="56">
        <v>0</v>
      </c>
      <c r="G52" s="56">
        <v>0</v>
      </c>
      <c r="H52" s="56">
        <v>0</v>
      </c>
      <c r="I52" s="56">
        <v>16</v>
      </c>
      <c r="J52" s="56">
        <v>1157</v>
      </c>
      <c r="K52" s="56">
        <v>1173</v>
      </c>
      <c r="L52" s="18">
        <f t="shared" si="1"/>
        <v>147209</v>
      </c>
    </row>
    <row r="55" spans="1:12" x14ac:dyDescent="0.2">
      <c r="J55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79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1190</v>
      </c>
      <c r="D65" s="29">
        <f>VLOOKUP($B$11,ABONE1,4,FALSE)</f>
        <v>261571</v>
      </c>
      <c r="E65" s="29">
        <f>VLOOKUP($B$11,ABONE1,5,FALSE)</f>
        <v>262761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262761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80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317</v>
      </c>
      <c r="D65" s="29">
        <f>VLOOKUP($B$11,ABONE1,4,FALSE)</f>
        <v>280841</v>
      </c>
      <c r="E65" s="29">
        <f>VLOOKUP($B$11,ABONE1,5,FALSE)</f>
        <v>281158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281158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81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124</v>
      </c>
      <c r="D65" s="29">
        <f>VLOOKUP($B$11,ABONE1,4,FALSE)</f>
        <v>228187</v>
      </c>
      <c r="E65" s="29">
        <f>VLOOKUP($B$11,ABONE1,5,FALSE)</f>
        <v>228311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228311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baseColWidth="10" defaultColWidth="8.83203125" defaultRowHeight="15" x14ac:dyDescent="0.2"/>
  <cols>
    <col min="1" max="1" width="36.5" bestFit="1" customWidth="1"/>
    <col min="2" max="2" width="27" customWidth="1"/>
    <col min="3" max="9" width="18" customWidth="1"/>
    <col min="10" max="10" width="16" customWidth="1"/>
    <col min="11" max="12" width="21.5" customWidth="1"/>
    <col min="13" max="22" width="12.83203125" style="19" customWidth="1"/>
  </cols>
  <sheetData>
    <row r="1" spans="1:22" x14ac:dyDescent="0.2">
      <c r="A1" s="47" t="s">
        <v>18</v>
      </c>
      <c r="B1" s="48"/>
      <c r="C1" s="48"/>
      <c r="D1" s="3"/>
      <c r="E1" s="3"/>
      <c r="F1" s="3"/>
      <c r="G1" s="4"/>
      <c r="H1" s="4"/>
      <c r="I1" s="4"/>
    </row>
    <row r="2" spans="1:22" x14ac:dyDescent="0.2">
      <c r="A2" s="5" t="s">
        <v>19</v>
      </c>
      <c r="B2" s="49" t="s">
        <v>20</v>
      </c>
      <c r="C2" s="49"/>
      <c r="D2" s="6"/>
      <c r="E2" s="6"/>
      <c r="F2" s="6"/>
      <c r="G2" s="4"/>
      <c r="H2" s="4"/>
      <c r="I2" s="4"/>
    </row>
    <row r="3" spans="1:22" x14ac:dyDescent="0.2">
      <c r="A3" s="5" t="s">
        <v>21</v>
      </c>
      <c r="B3" s="50" t="s">
        <v>22</v>
      </c>
      <c r="C3" s="50"/>
      <c r="D3" s="7"/>
      <c r="E3" s="7"/>
      <c r="F3" s="7"/>
      <c r="G3" s="4"/>
      <c r="H3" s="4"/>
      <c r="I3" s="4"/>
    </row>
    <row r="4" spans="1:22" x14ac:dyDescent="0.2">
      <c r="A4" s="5" t="s">
        <v>23</v>
      </c>
      <c r="B4" s="49">
        <v>4</v>
      </c>
      <c r="C4" s="49"/>
      <c r="D4" s="6"/>
      <c r="E4" s="6"/>
      <c r="F4" s="6"/>
      <c r="G4" s="4"/>
      <c r="H4" s="4"/>
      <c r="I4" s="4"/>
    </row>
    <row r="5" spans="1:22" x14ac:dyDescent="0.2">
      <c r="A5" s="5" t="s">
        <v>24</v>
      </c>
      <c r="B5" s="51"/>
      <c r="C5" s="52"/>
      <c r="D5" s="6"/>
      <c r="E5" s="6"/>
      <c r="F5" s="6"/>
      <c r="G5" s="4"/>
      <c r="H5" s="4"/>
      <c r="I5" s="4"/>
    </row>
    <row r="6" spans="1:22" ht="15" customHeight="1" x14ac:dyDescent="0.2">
      <c r="A6" s="5" t="s">
        <v>25</v>
      </c>
      <c r="B6" s="51"/>
      <c r="C6" s="5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">
      <c r="A7" s="9" t="s">
        <v>28</v>
      </c>
      <c r="B7" s="53"/>
      <c r="C7" s="5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">
      <c r="A8" s="5" t="s">
        <v>31</v>
      </c>
      <c r="B8" s="46"/>
      <c r="C8" s="46"/>
      <c r="D8" s="8"/>
      <c r="E8" s="8"/>
      <c r="F8" s="10"/>
      <c r="G8" s="10"/>
      <c r="H8" s="10"/>
      <c r="I8" s="10"/>
    </row>
    <row r="9" spans="1:22" x14ac:dyDescent="0.2">
      <c r="A9" s="5" t="s">
        <v>32</v>
      </c>
      <c r="B9" s="55"/>
      <c r="C9" s="55"/>
      <c r="D9" s="8"/>
      <c r="E9" s="8"/>
      <c r="F9" s="10"/>
      <c r="G9" s="10"/>
      <c r="H9" s="10"/>
      <c r="I9" s="10"/>
    </row>
    <row r="10" spans="1:22" x14ac:dyDescent="0.2">
      <c r="A10" s="5" t="s">
        <v>33</v>
      </c>
      <c r="B10" s="46" t="s">
        <v>76</v>
      </c>
      <c r="C10" s="46"/>
      <c r="D10" s="8"/>
      <c r="E10" s="8"/>
      <c r="F10" s="11"/>
      <c r="G10" s="11"/>
      <c r="H10" s="11"/>
      <c r="I10" s="11"/>
    </row>
    <row r="11" spans="1:22" x14ac:dyDescent="0.2">
      <c r="A11" s="5" t="s">
        <v>51</v>
      </c>
      <c r="B11" s="46" t="s">
        <v>82</v>
      </c>
      <c r="C11" s="46"/>
      <c r="D11" s="8"/>
      <c r="E11" s="8"/>
      <c r="F11" s="8"/>
      <c r="G11" s="4"/>
      <c r="H11" s="4"/>
      <c r="I11" s="4"/>
    </row>
    <row r="12" spans="1:22" x14ac:dyDescent="0.2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">
      <c r="A13" s="45" t="s">
        <v>35</v>
      </c>
      <c r="B13" s="45"/>
      <c r="C13" s="37" t="s">
        <v>64</v>
      </c>
      <c r="D13" s="37"/>
      <c r="E13" s="37"/>
      <c r="F13" s="37" t="s">
        <v>65</v>
      </c>
      <c r="G13" s="37"/>
      <c r="H13" s="37"/>
      <c r="I13" s="37" t="s">
        <v>66</v>
      </c>
      <c r="J13" s="37"/>
      <c r="K13" s="37"/>
      <c r="L13" s="35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36"/>
      <c r="M14"/>
      <c r="N14"/>
      <c r="O14"/>
      <c r="P14"/>
      <c r="Q14"/>
      <c r="R14"/>
      <c r="S14"/>
      <c r="T14"/>
      <c r="U14"/>
      <c r="V14"/>
    </row>
    <row r="15" spans="1:22" x14ac:dyDescent="0.2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">
      <c r="A21" s="33" t="s">
        <v>46</v>
      </c>
      <c r="B21" s="33" t="s">
        <v>70</v>
      </c>
      <c r="C21" s="30">
        <f t="shared" si="0"/>
        <v>0</v>
      </c>
      <c r="D21" s="30">
        <f t="shared" si="1"/>
        <v>0</v>
      </c>
      <c r="E21" s="30">
        <f t="shared" si="2"/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0</v>
      </c>
      <c r="M21"/>
      <c r="N21"/>
      <c r="O21"/>
      <c r="P21"/>
      <c r="Q21"/>
      <c r="R21"/>
      <c r="S21"/>
      <c r="T21"/>
      <c r="U21"/>
      <c r="V21"/>
    </row>
    <row r="22" spans="1:22" x14ac:dyDescent="0.2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">
      <c r="A25" s="38" t="s">
        <v>36</v>
      </c>
      <c r="B25" s="38"/>
      <c r="C25" s="30">
        <f>SUM(C15:C24)</f>
        <v>0</v>
      </c>
      <c r="D25" s="30">
        <f t="shared" ref="D25:L25" si="4">SUM(D15:D24)</f>
        <v>0</v>
      </c>
      <c r="E25" s="30">
        <f t="shared" si="4"/>
        <v>0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/>
      <c r="N25"/>
      <c r="O25"/>
      <c r="P25"/>
      <c r="Q25"/>
      <c r="R25"/>
      <c r="S25"/>
      <c r="T25"/>
      <c r="U25"/>
      <c r="V25"/>
    </row>
    <row r="26" spans="1:22" x14ac:dyDescent="0.2">
      <c r="A26" s="45" t="s">
        <v>41</v>
      </c>
      <c r="B26" s="45"/>
      <c r="C26" s="37" t="s">
        <v>64</v>
      </c>
      <c r="D26" s="37"/>
      <c r="E26" s="37"/>
      <c r="F26" s="37" t="s">
        <v>65</v>
      </c>
      <c r="G26" s="37"/>
      <c r="H26" s="37"/>
      <c r="I26" s="37" t="s">
        <v>66</v>
      </c>
      <c r="J26" s="37"/>
      <c r="K26" s="37"/>
      <c r="L26" s="35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36"/>
      <c r="M27"/>
      <c r="N27"/>
      <c r="O27"/>
      <c r="P27"/>
      <c r="Q27"/>
      <c r="R27"/>
      <c r="S27"/>
      <c r="T27"/>
      <c r="U27"/>
      <c r="V27"/>
    </row>
    <row r="28" spans="1:22" x14ac:dyDescent="0.2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">
      <c r="A33" s="38" t="s">
        <v>36</v>
      </c>
      <c r="B33" s="38"/>
      <c r="C33" s="30">
        <f>SUM(C28:C32)</f>
        <v>0</v>
      </c>
      <c r="D33" s="30">
        <f t="shared" ref="D33:L33" si="5">SUM(D28:D32)</f>
        <v>0</v>
      </c>
      <c r="E33" s="30">
        <f t="shared" si="5"/>
        <v>0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">
      <c r="A34" s="45" t="s">
        <v>42</v>
      </c>
      <c r="B34" s="45"/>
      <c r="C34" s="37" t="s">
        <v>64</v>
      </c>
      <c r="D34" s="37"/>
      <c r="E34" s="37"/>
      <c r="F34" s="37" t="s">
        <v>65</v>
      </c>
      <c r="G34" s="37"/>
      <c r="H34" s="37"/>
      <c r="I34" s="37" t="s">
        <v>66</v>
      </c>
      <c r="J34" s="37"/>
      <c r="K34" s="37"/>
      <c r="L34" s="3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37"/>
      <c r="M35"/>
      <c r="N35"/>
      <c r="O35"/>
      <c r="P35"/>
      <c r="Q35"/>
      <c r="R35"/>
      <c r="S35"/>
      <c r="T35"/>
      <c r="U35"/>
      <c r="V35"/>
    </row>
    <row r="36" spans="1:22" x14ac:dyDescent="0.2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">
      <c r="A42" s="33" t="s">
        <v>46</v>
      </c>
      <c r="B42" s="33" t="s">
        <v>70</v>
      </c>
      <c r="C42" s="30">
        <f t="shared" si="6"/>
        <v>0</v>
      </c>
      <c r="D42" s="30">
        <f t="shared" si="7"/>
        <v>0</v>
      </c>
      <c r="E42" s="30">
        <f t="shared" si="8"/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</v>
      </c>
      <c r="M42"/>
      <c r="N42"/>
      <c r="O42"/>
      <c r="P42"/>
      <c r="Q42"/>
      <c r="R42"/>
      <c r="S42"/>
      <c r="T42"/>
      <c r="U42"/>
      <c r="V42"/>
    </row>
    <row r="43" spans="1:22" x14ac:dyDescent="0.2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">
      <c r="A46" s="38" t="s">
        <v>36</v>
      </c>
      <c r="B46" s="38"/>
      <c r="C46" s="30">
        <f>SUM(C36:C45)</f>
        <v>0</v>
      </c>
      <c r="D46" s="30">
        <f t="shared" ref="D46:L46" si="10">SUM(D36:D45)</f>
        <v>0</v>
      </c>
      <c r="E46" s="30">
        <f t="shared" si="10"/>
        <v>0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</v>
      </c>
      <c r="M46"/>
      <c r="N46"/>
      <c r="O46"/>
      <c r="P46"/>
      <c r="Q46"/>
      <c r="R46"/>
      <c r="S46"/>
      <c r="T46"/>
      <c r="U46"/>
      <c r="V46"/>
    </row>
    <row r="47" spans="1:22" x14ac:dyDescent="0.2">
      <c r="A47" s="45" t="s">
        <v>43</v>
      </c>
      <c r="B47" s="45"/>
      <c r="C47" s="37" t="s">
        <v>64</v>
      </c>
      <c r="D47" s="37"/>
      <c r="E47" s="37"/>
      <c r="F47" s="37" t="s">
        <v>65</v>
      </c>
      <c r="G47" s="37"/>
      <c r="H47" s="37"/>
      <c r="I47" s="37" t="s">
        <v>66</v>
      </c>
      <c r="J47" s="37"/>
      <c r="K47" s="37"/>
      <c r="L47" s="3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37"/>
      <c r="M48"/>
      <c r="N48"/>
      <c r="O48"/>
      <c r="P48"/>
      <c r="Q48"/>
      <c r="R48"/>
      <c r="S48"/>
      <c r="T48"/>
      <c r="U48"/>
      <c r="V48"/>
    </row>
    <row r="49" spans="1:22" x14ac:dyDescent="0.2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">
      <c r="A54" s="38" t="s">
        <v>36</v>
      </c>
      <c r="B54" s="38"/>
      <c r="C54" s="30">
        <f>SUM(C49:C53)</f>
        <v>0</v>
      </c>
      <c r="D54" s="30">
        <f t="shared" ref="D54:L54" si="11">SUM(D49:D53)</f>
        <v>0</v>
      </c>
      <c r="E54" s="30">
        <f t="shared" si="11"/>
        <v>0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">
      <c r="A55" s="44" t="s">
        <v>44</v>
      </c>
      <c r="B55" s="44"/>
      <c r="C55" s="37" t="s">
        <v>64</v>
      </c>
      <c r="D55" s="37"/>
      <c r="E55" s="37"/>
      <c r="F55" s="37" t="s">
        <v>65</v>
      </c>
      <c r="G55" s="37"/>
      <c r="H55" s="37"/>
      <c r="I55" s="37" t="s">
        <v>66</v>
      </c>
      <c r="J55" s="37"/>
      <c r="K55" s="37"/>
      <c r="L55" s="35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">
      <c r="A56" s="44" t="s">
        <v>37</v>
      </c>
      <c r="B56" s="44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36"/>
      <c r="M56"/>
      <c r="N56"/>
      <c r="O56"/>
      <c r="P56"/>
      <c r="Q56"/>
      <c r="R56"/>
      <c r="S56"/>
      <c r="T56"/>
      <c r="U56"/>
      <c r="V56"/>
    </row>
    <row r="57" spans="1:22" x14ac:dyDescent="0.2">
      <c r="A57" s="39" t="s">
        <v>69</v>
      </c>
      <c r="B57" s="40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">
      <c r="A58" s="39" t="s">
        <v>47</v>
      </c>
      <c r="B58" s="40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">
      <c r="A59" s="39" t="s">
        <v>46</v>
      </c>
      <c r="B59" s="40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">
      <c r="A60" s="41" t="s">
        <v>36</v>
      </c>
      <c r="B60" s="42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6" x14ac:dyDescent="0.2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">
      <c r="A63" s="26"/>
      <c r="B63" s="43"/>
      <c r="C63" s="37" t="s">
        <v>64</v>
      </c>
      <c r="D63" s="37"/>
      <c r="E63" s="37"/>
      <c r="F63" s="37" t="s">
        <v>65</v>
      </c>
      <c r="G63" s="37"/>
      <c r="H63" s="37"/>
      <c r="I63" s="37" t="s">
        <v>66</v>
      </c>
      <c r="J63" s="37"/>
      <c r="K63" s="3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">
      <c r="B64" s="43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9" x14ac:dyDescent="0.2">
      <c r="B65" s="28" t="s">
        <v>71</v>
      </c>
      <c r="C65" s="29">
        <f>VLOOKUP($B$11,ABONE1,3,FALSE)</f>
        <v>72</v>
      </c>
      <c r="D65" s="29">
        <f>VLOOKUP($B$11,ABONE1,4,FALSE)</f>
        <v>40890</v>
      </c>
      <c r="E65" s="29">
        <f>VLOOKUP($B$11,ABONE1,5,FALSE)</f>
        <v>40962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40962</v>
      </c>
      <c r="M65"/>
      <c r="N65"/>
      <c r="O65"/>
      <c r="P65"/>
      <c r="Q65"/>
      <c r="R65"/>
      <c r="S65"/>
      <c r="T65"/>
      <c r="U65"/>
      <c r="V65"/>
    </row>
    <row r="66" spans="2:22" x14ac:dyDescent="0.2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7" x14ac:dyDescent="0.2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6" x14ac:dyDescent="0.2">
      <c r="B68" s="34" t="s">
        <v>74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/>
      <c r="N68"/>
      <c r="O68"/>
      <c r="P68"/>
      <c r="Q68"/>
      <c r="R68"/>
      <c r="S68"/>
      <c r="T68"/>
      <c r="U68"/>
      <c r="V68"/>
    </row>
    <row r="69" spans="2:22" ht="16" x14ac:dyDescent="0.2">
      <c r="B69" s="34" t="s">
        <v>45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/>
      <c r="N69"/>
      <c r="O69"/>
      <c r="P69"/>
      <c r="Q69"/>
      <c r="R69"/>
      <c r="S69"/>
      <c r="T69"/>
      <c r="U69"/>
      <c r="V69"/>
    </row>
    <row r="70" spans="2:22" ht="16" x14ac:dyDescent="0.2">
      <c r="B70" s="34" t="s">
        <v>75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Microsoft Office User</cp:lastModifiedBy>
  <dcterms:created xsi:type="dcterms:W3CDTF">2018-03-07T06:32:47Z</dcterms:created>
  <dcterms:modified xsi:type="dcterms:W3CDTF">2022-03-07T15:11:44Z</dcterms:modified>
</cp:coreProperties>
</file>